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175"/>
  </bookViews>
  <sheets>
    <sheet name="記入例" sheetId="8" r:id="rId1"/>
    <sheet name="出勤簿①" sheetId="4" r:id="rId2"/>
    <sheet name="出勤簿②" sheetId="6" r:id="rId3"/>
    <sheet name="出勤簿③ " sheetId="5" r:id="rId4"/>
    <sheet name="出勤簿④" sheetId="7" r:id="rId5"/>
    <sheet name="祝日設定" sheetId="3" r:id="rId6"/>
  </sheets>
  <calcPr calcId="144525"/>
</workbook>
</file>

<file path=xl/sharedStrings.xml><?xml version="1.0" encoding="utf-8"?>
<sst xmlns="http://schemas.openxmlformats.org/spreadsheetml/2006/main" count="203" uniqueCount="44">
  <si>
    <t>年</t>
  </si>
  <si>
    <t>月</t>
  </si>
  <si>
    <t>氏名</t>
  </si>
  <si>
    <t>要出勤日数</t>
  </si>
  <si>
    <t>出勤日数</t>
  </si>
  <si>
    <t>欠勤日数</t>
  </si>
  <si>
    <t>遅刻日数</t>
  </si>
  <si>
    <t>サ責　太郎</t>
  </si>
  <si>
    <t>勤務時間</t>
  </si>
  <si>
    <t>普通残業時間</t>
  </si>
  <si>
    <t>深夜残業時間</t>
  </si>
  <si>
    <t>有給休暇</t>
  </si>
  <si>
    <t>日付</t>
  </si>
  <si>
    <t>曜日</t>
  </si>
  <si>
    <t>開始時刻　</t>
  </si>
  <si>
    <t>終了時刻</t>
  </si>
  <si>
    <t>休憩時間</t>
  </si>
  <si>
    <t>残業時間　</t>
  </si>
  <si>
    <t>深夜時間</t>
  </si>
  <si>
    <t>○○　○○</t>
  </si>
  <si>
    <t>名称</t>
  </si>
  <si>
    <t>水</t>
  </si>
  <si>
    <t>元日</t>
  </si>
  <si>
    <t>成人の日</t>
  </si>
  <si>
    <t>火</t>
  </si>
  <si>
    <t>建国記念の日</t>
  </si>
  <si>
    <t>日</t>
  </si>
  <si>
    <t>天皇誕生日</t>
  </si>
  <si>
    <t>振替休日</t>
  </si>
  <si>
    <t>金</t>
  </si>
  <si>
    <t>春分の日</t>
  </si>
  <si>
    <t>昭和の日</t>
  </si>
  <si>
    <t>憲法記念日</t>
  </si>
  <si>
    <t>みどりの日</t>
  </si>
  <si>
    <t>こどもの日</t>
  </si>
  <si>
    <t>木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</si>
  <si>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</si>
  <si>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</si>
  <si>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</si>
  <si>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</si>
  <si>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</si>
  <si>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</si>
  <si>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</si>
  <si>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土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</si>
</sst>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[h]:mm"/>
  </numFmts>
  <fonts count="26">
    <font>
      <sz val="11"/>
      <color theme="1"/>
      <name val="ＭＳ Ｐゴシック"/>
      <charset val="134"/>
      <scheme val="minor"/>
    </font>
    <font>
      <sz val="11.25"/>
      <color rgb="FF000000"/>
      <name val="Segoe UI"/>
      <charset val="134"/>
    </font>
    <font>
      <b/>
      <sz val="11"/>
      <color theme="1"/>
      <name val="ＭＳ Ｐゴシック"/>
      <charset val="134"/>
      <scheme val="minor"/>
    </font>
    <font>
      <sz val="12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9EEFF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1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0" borderId="11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20" borderId="12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9" borderId="1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3" borderId="5" xfId="0" applyFill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wrapText="1" shrinkToFit="1"/>
    </xf>
    <xf numFmtId="179" fontId="4" fillId="0" borderId="6" xfId="0" applyNumberFormat="1" applyFont="1" applyFill="1" applyBorder="1" applyAlignment="1">
      <alignment horizontal="center" vertical="center" shrinkToFit="1"/>
    </xf>
    <xf numFmtId="0" fontId="0" fillId="5" borderId="6" xfId="0" applyFill="1" applyBorder="1">
      <alignment vertical="center"/>
    </xf>
    <xf numFmtId="0" fontId="6" fillId="5" borderId="7" xfId="0" applyFont="1" applyFill="1" applyBorder="1">
      <alignment vertical="center"/>
    </xf>
    <xf numFmtId="0" fontId="6" fillId="5" borderId="6" xfId="0" applyFont="1" applyFill="1" applyBorder="1">
      <alignment vertical="center"/>
    </xf>
    <xf numFmtId="14" fontId="0" fillId="0" borderId="6" xfId="0" applyNumberFormat="1" applyBorder="1">
      <alignment vertical="center"/>
    </xf>
    <xf numFmtId="0" fontId="0" fillId="0" borderId="6" xfId="0" applyBorder="1">
      <alignment vertical="center"/>
    </xf>
    <xf numFmtId="179" fontId="0" fillId="6" borderId="7" xfId="0" applyNumberFormat="1" applyFont="1" applyFill="1" applyBorder="1">
      <alignment vertical="center"/>
    </xf>
    <xf numFmtId="179" fontId="0" fillId="6" borderId="6" xfId="0" applyNumberFormat="1" applyFont="1" applyFill="1" applyBorder="1">
      <alignment vertical="center"/>
    </xf>
    <xf numFmtId="179" fontId="0" fillId="7" borderId="7" xfId="0" applyNumberFormat="1" applyFont="1" applyFill="1" applyBorder="1">
      <alignment vertical="center"/>
    </xf>
    <xf numFmtId="179" fontId="0" fillId="7" borderId="6" xfId="0" applyNumberFormat="1" applyFont="1" applyFill="1" applyBorder="1">
      <alignment vertical="center"/>
    </xf>
    <xf numFmtId="179" fontId="0" fillId="0" borderId="0" xfId="0" applyNumberFormat="1">
      <alignment vertical="center"/>
    </xf>
    <xf numFmtId="0" fontId="3" fillId="4" borderId="6" xfId="0" applyFont="1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vertic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 wrapText="1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3">
    <dxf>
      <fill>
        <patternFill patternType="solid">
          <bgColor theme="9" tint="0.8"/>
        </patternFill>
      </fill>
    </dxf>
    <dxf>
      <fill>
        <patternFill patternType="solid">
          <bgColor theme="5" tint="0.6"/>
        </patternFill>
      </fill>
    </dxf>
    <dxf>
      <fill>
        <patternFill patternType="solid">
          <bgColor theme="4" tint="0.8"/>
        </patternFill>
      </fill>
    </dxf>
  </dxfs>
  <tableStyles count="0" defaultTableStyle="TableStyleMedium2" defaultPivotStyle="PivotStyleLight16"/>
  <colors>
    <mruColors>
      <color rgb="00F46952"/>
      <color rgb="00B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186055</xdr:colOff>
      <xdr:row>0</xdr:row>
      <xdr:rowOff>635</xdr:rowOff>
    </xdr:from>
    <xdr:to>
      <xdr:col>5</xdr:col>
      <xdr:colOff>400050</xdr:colOff>
      <xdr:row>6</xdr:row>
      <xdr:rowOff>137795</xdr:rowOff>
    </xdr:to>
    <xdr:sp>
      <xdr:nvSpPr>
        <xdr:cNvPr id="2" name="左矢印 1"/>
        <xdr:cNvSpPr/>
      </xdr:nvSpPr>
      <xdr:spPr>
        <a:xfrm>
          <a:off x="1593850" y="635"/>
          <a:ext cx="2157095" cy="110871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619760</xdr:colOff>
      <xdr:row>1</xdr:row>
      <xdr:rowOff>153035</xdr:rowOff>
    </xdr:from>
    <xdr:to>
      <xdr:col>5</xdr:col>
      <xdr:colOff>252730</xdr:colOff>
      <xdr:row>4</xdr:row>
      <xdr:rowOff>124460</xdr:rowOff>
    </xdr:to>
    <xdr:sp>
      <xdr:nvSpPr>
        <xdr:cNvPr id="3" name="テキストボックス 2"/>
        <xdr:cNvSpPr txBox="1"/>
      </xdr:nvSpPr>
      <xdr:spPr>
        <a:xfrm>
          <a:off x="2027555" y="314960"/>
          <a:ext cx="157607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ja-JP" altLang="en-US" sz="1100"/>
            <a:t>年・月を入力すると自動的に日付が変わります！</a:t>
          </a:r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42"/>
  <sheetViews>
    <sheetView tabSelected="1" workbookViewId="0">
      <selection activeCell="E14" sqref="E14"/>
    </sheetView>
  </sheetViews>
  <sheetFormatPr defaultColWidth="9.02654867256637" defaultRowHeight="12.75"/>
  <cols>
    <col min="2" max="2" width="10.5929203539823"/>
    <col min="11" max="11" width="13.4336283185841" customWidth="1"/>
  </cols>
  <sheetData>
    <row r="3" spans="2:3">
      <c r="B3" s="6">
        <v>2021</v>
      </c>
      <c r="C3" s="7" t="s">
        <v>0</v>
      </c>
    </row>
    <row r="4" spans="2:3">
      <c r="B4" s="6">
        <v>11</v>
      </c>
      <c r="C4" s="7" t="s">
        <v>1</v>
      </c>
    </row>
    <row r="5" spans="2:3">
      <c r="B5" s="8"/>
      <c r="C5" s="9"/>
    </row>
    <row r="6" spans="2:8">
      <c r="B6" s="27" t="s">
        <v>2</v>
      </c>
      <c r="C6" s="27"/>
      <c r="D6" s="27"/>
      <c r="E6" s="11" t="s">
        <v>3</v>
      </c>
      <c r="F6" s="12" t="s">
        <v>4</v>
      </c>
      <c r="G6" s="12" t="s">
        <v>5</v>
      </c>
      <c r="H6" s="12" t="s">
        <v>6</v>
      </c>
    </row>
    <row r="7" spans="2:8">
      <c r="B7" s="27"/>
      <c r="C7" s="27"/>
      <c r="D7" s="27"/>
      <c r="E7" s="13">
        <v>20</v>
      </c>
      <c r="F7" s="13">
        <v>20</v>
      </c>
      <c r="G7" s="13">
        <v>0</v>
      </c>
      <c r="H7" s="13">
        <v>0</v>
      </c>
    </row>
    <row r="8" ht="24" spans="2:8">
      <c r="B8" s="14" t="s">
        <v>7</v>
      </c>
      <c r="C8" s="14"/>
      <c r="D8" s="14"/>
      <c r="E8" s="15" t="s">
        <v>8</v>
      </c>
      <c r="F8" s="15" t="s">
        <v>9</v>
      </c>
      <c r="G8" s="15" t="s">
        <v>10</v>
      </c>
      <c r="H8" s="15" t="s">
        <v>11</v>
      </c>
    </row>
    <row r="9" spans="2:8">
      <c r="B9" s="14"/>
      <c r="C9" s="14"/>
      <c r="D9" s="14"/>
      <c r="E9" s="16">
        <f>SUM(G12:G42)</f>
        <v>3.70833333333333</v>
      </c>
      <c r="F9" s="16">
        <f>SUM(H12:H42)-G9</f>
        <v>0.416666666666667</v>
      </c>
      <c r="G9" s="16">
        <f>SUM(I12:I42)</f>
        <v>0</v>
      </c>
      <c r="H9" s="16"/>
    </row>
    <row r="11" spans="2:9">
      <c r="B11" s="17" t="s">
        <v>12</v>
      </c>
      <c r="C11" s="17" t="s">
        <v>13</v>
      </c>
      <c r="D11" s="18" t="s">
        <v>14</v>
      </c>
      <c r="E11" s="19" t="s">
        <v>15</v>
      </c>
      <c r="F11" s="19" t="s">
        <v>16</v>
      </c>
      <c r="G11" s="19" t="s">
        <v>8</v>
      </c>
      <c r="H11" s="19" t="s">
        <v>17</v>
      </c>
      <c r="I11" s="19" t="s">
        <v>18</v>
      </c>
    </row>
    <row r="12" spans="2:12">
      <c r="B12" s="20">
        <f>DATE(B3,B4,1)</f>
        <v>44501</v>
      </c>
      <c r="C12" s="21" t="str">
        <f t="shared" ref="C12:C42" si="0">TEXT(B12,"aaa")</f>
        <v>月</v>
      </c>
      <c r="D12" s="22">
        <v>0.375</v>
      </c>
      <c r="E12" s="23">
        <v>0.75</v>
      </c>
      <c r="F12" s="23">
        <v>0.0416666666666667</v>
      </c>
      <c r="G12" s="23">
        <f t="shared" ref="G12:G42" si="1">MAX(0,E12-D12-F12)</f>
        <v>0.333333333333333</v>
      </c>
      <c r="H12" s="23">
        <f t="shared" ref="H12:H42" si="2">MAX(0,G12-"8:00")</f>
        <v>0</v>
      </c>
      <c r="I12" s="23">
        <f t="shared" ref="I12:I42" si="3">MAX(0,E12-"22:00")</f>
        <v>0</v>
      </c>
      <c r="J12" s="26"/>
      <c r="L12" s="26"/>
    </row>
    <row r="13" spans="2:12">
      <c r="B13" s="20">
        <f t="shared" ref="B13:B39" si="4">B12+1</f>
        <v>44502</v>
      </c>
      <c r="C13" s="21" t="str">
        <f t="shared" si="0"/>
        <v>火</v>
      </c>
      <c r="D13" s="24">
        <v>0.375</v>
      </c>
      <c r="E13" s="25">
        <v>0.791666666666667</v>
      </c>
      <c r="F13" s="25">
        <v>0.0416666666666667</v>
      </c>
      <c r="G13" s="25">
        <f t="shared" si="1"/>
        <v>0.375</v>
      </c>
      <c r="H13" s="25">
        <f t="shared" si="2"/>
        <v>0.0416666666666666</v>
      </c>
      <c r="I13" s="25">
        <f t="shared" si="3"/>
        <v>0</v>
      </c>
      <c r="J13" s="26"/>
      <c r="L13" s="26"/>
    </row>
    <row r="14" spans="2:12">
      <c r="B14" s="20">
        <f t="shared" si="4"/>
        <v>44503</v>
      </c>
      <c r="C14" s="21" t="str">
        <f t="shared" si="0"/>
        <v>水</v>
      </c>
      <c r="D14" s="22"/>
      <c r="E14" s="23"/>
      <c r="F14" s="23"/>
      <c r="G14" s="23">
        <f t="shared" si="1"/>
        <v>0</v>
      </c>
      <c r="H14" s="23">
        <f t="shared" si="2"/>
        <v>0</v>
      </c>
      <c r="I14" s="23">
        <f t="shared" si="3"/>
        <v>0</v>
      </c>
      <c r="J14" s="26"/>
      <c r="L14" s="26"/>
    </row>
    <row r="15" spans="2:12">
      <c r="B15" s="20">
        <f t="shared" si="4"/>
        <v>44504</v>
      </c>
      <c r="C15" s="21" t="str">
        <f t="shared" si="0"/>
        <v>木</v>
      </c>
      <c r="D15" s="24">
        <v>0.333333333333333</v>
      </c>
      <c r="E15" s="25">
        <v>0.75</v>
      </c>
      <c r="F15" s="25">
        <v>0.0416666666666667</v>
      </c>
      <c r="G15" s="25">
        <f t="shared" si="1"/>
        <v>0.375</v>
      </c>
      <c r="H15" s="25">
        <f t="shared" si="2"/>
        <v>0.0416666666666667</v>
      </c>
      <c r="I15" s="25">
        <f t="shared" si="3"/>
        <v>0</v>
      </c>
      <c r="J15" s="26"/>
      <c r="L15" s="26"/>
    </row>
    <row r="16" spans="2:10">
      <c r="B16" s="20">
        <f t="shared" si="4"/>
        <v>44505</v>
      </c>
      <c r="C16" s="21" t="str">
        <f t="shared" si="0"/>
        <v>金</v>
      </c>
      <c r="D16" s="22">
        <v>0.375</v>
      </c>
      <c r="E16" s="23">
        <v>0.875</v>
      </c>
      <c r="F16" s="23">
        <v>0.0416666666666667</v>
      </c>
      <c r="G16" s="23">
        <f t="shared" si="1"/>
        <v>0.458333333333333</v>
      </c>
      <c r="H16" s="23">
        <f t="shared" si="2"/>
        <v>0.125</v>
      </c>
      <c r="I16" s="23">
        <f t="shared" si="3"/>
        <v>0</v>
      </c>
      <c r="J16" s="26"/>
    </row>
    <row r="17" spans="2:10">
      <c r="B17" s="20">
        <f t="shared" si="4"/>
        <v>44506</v>
      </c>
      <c r="C17" s="21" t="str">
        <f t="shared" si="0"/>
        <v>土</v>
      </c>
      <c r="D17" s="24">
        <v>0.291666666666667</v>
      </c>
      <c r="E17" s="25">
        <v>0.666666666666667</v>
      </c>
      <c r="F17" s="25">
        <v>0.0416666666666667</v>
      </c>
      <c r="G17" s="25">
        <f t="shared" si="1"/>
        <v>0.333333333333333</v>
      </c>
      <c r="H17" s="25">
        <f t="shared" si="2"/>
        <v>0</v>
      </c>
      <c r="I17" s="25">
        <f t="shared" si="3"/>
        <v>0</v>
      </c>
      <c r="J17" s="26"/>
    </row>
    <row r="18" spans="2:10">
      <c r="B18" s="20">
        <f t="shared" si="4"/>
        <v>44507</v>
      </c>
      <c r="C18" s="21" t="str">
        <f t="shared" si="0"/>
        <v>日</v>
      </c>
      <c r="D18" s="22"/>
      <c r="E18" s="23"/>
      <c r="F18" s="23"/>
      <c r="G18" s="23">
        <f t="shared" si="1"/>
        <v>0</v>
      </c>
      <c r="H18" s="23">
        <f t="shared" si="2"/>
        <v>0</v>
      </c>
      <c r="I18" s="23">
        <f t="shared" si="3"/>
        <v>0</v>
      </c>
      <c r="J18" s="26"/>
    </row>
    <row r="19" spans="2:10">
      <c r="B19" s="20">
        <f t="shared" si="4"/>
        <v>44508</v>
      </c>
      <c r="C19" s="21" t="str">
        <f t="shared" si="0"/>
        <v>月</v>
      </c>
      <c r="D19" s="24">
        <v>0.375</v>
      </c>
      <c r="E19" s="25">
        <v>0.75</v>
      </c>
      <c r="F19" s="25">
        <v>0.0416666666666667</v>
      </c>
      <c r="G19" s="25">
        <f t="shared" si="1"/>
        <v>0.333333333333333</v>
      </c>
      <c r="H19" s="25">
        <f t="shared" si="2"/>
        <v>0</v>
      </c>
      <c r="I19" s="25">
        <f t="shared" si="3"/>
        <v>0</v>
      </c>
      <c r="J19" s="26"/>
    </row>
    <row r="20" spans="2:10">
      <c r="B20" s="20">
        <f t="shared" si="4"/>
        <v>44509</v>
      </c>
      <c r="C20" s="21" t="str">
        <f t="shared" si="0"/>
        <v>火</v>
      </c>
      <c r="D20" s="22">
        <v>0.375</v>
      </c>
      <c r="E20" s="23">
        <v>0.75</v>
      </c>
      <c r="F20" s="23">
        <v>0.0416666666666667</v>
      </c>
      <c r="G20" s="23">
        <f t="shared" si="1"/>
        <v>0.333333333333333</v>
      </c>
      <c r="H20" s="23">
        <f t="shared" si="2"/>
        <v>0</v>
      </c>
      <c r="I20" s="23">
        <f t="shared" si="3"/>
        <v>0</v>
      </c>
      <c r="J20" s="26"/>
    </row>
    <row r="21" spans="2:10">
      <c r="B21" s="20">
        <f t="shared" si="4"/>
        <v>44510</v>
      </c>
      <c r="C21" s="21" t="str">
        <f t="shared" si="0"/>
        <v>水</v>
      </c>
      <c r="D21" s="24">
        <v>0.333333333333333</v>
      </c>
      <c r="E21" s="25">
        <v>0.916666666666667</v>
      </c>
      <c r="F21" s="25">
        <v>0.0416666666666667</v>
      </c>
      <c r="G21" s="25">
        <f t="shared" si="1"/>
        <v>0.541666666666667</v>
      </c>
      <c r="H21" s="25">
        <f t="shared" si="2"/>
        <v>0.208333333333333</v>
      </c>
      <c r="I21" s="25">
        <f t="shared" si="3"/>
        <v>0</v>
      </c>
      <c r="J21" s="26"/>
    </row>
    <row r="22" spans="2:10">
      <c r="B22" s="20">
        <f t="shared" si="4"/>
        <v>44511</v>
      </c>
      <c r="C22" s="21" t="str">
        <f t="shared" si="0"/>
        <v>木</v>
      </c>
      <c r="D22" s="22">
        <v>0.375</v>
      </c>
      <c r="E22" s="23">
        <v>0.5</v>
      </c>
      <c r="F22" s="23">
        <v>0.0416666666666667</v>
      </c>
      <c r="G22" s="23">
        <f t="shared" si="1"/>
        <v>0.0833333333333333</v>
      </c>
      <c r="H22" s="23">
        <f t="shared" si="2"/>
        <v>0</v>
      </c>
      <c r="I22" s="23">
        <f t="shared" si="3"/>
        <v>0</v>
      </c>
      <c r="J22" s="26"/>
    </row>
    <row r="23" spans="2:10">
      <c r="B23" s="20">
        <f t="shared" si="4"/>
        <v>44512</v>
      </c>
      <c r="C23" s="21" t="str">
        <f t="shared" si="0"/>
        <v>金</v>
      </c>
      <c r="D23" s="24">
        <v>0.375</v>
      </c>
      <c r="E23" s="25">
        <v>0.75</v>
      </c>
      <c r="F23" s="25">
        <v>0.0416666666666667</v>
      </c>
      <c r="G23" s="25">
        <f t="shared" si="1"/>
        <v>0.333333333333333</v>
      </c>
      <c r="H23" s="25">
        <f t="shared" si="2"/>
        <v>0</v>
      </c>
      <c r="I23" s="25">
        <f t="shared" si="3"/>
        <v>0</v>
      </c>
      <c r="J23" s="26"/>
    </row>
    <row r="24" spans="2:10">
      <c r="B24" s="20">
        <f t="shared" si="4"/>
        <v>44513</v>
      </c>
      <c r="C24" s="21" t="str">
        <f t="shared" si="0"/>
        <v>土</v>
      </c>
      <c r="D24" s="22"/>
      <c r="E24" s="23"/>
      <c r="F24" s="23"/>
      <c r="G24" s="23">
        <f t="shared" si="1"/>
        <v>0</v>
      </c>
      <c r="H24" s="23">
        <f t="shared" si="2"/>
        <v>0</v>
      </c>
      <c r="I24" s="23">
        <f t="shared" si="3"/>
        <v>0</v>
      </c>
      <c r="J24" s="26"/>
    </row>
    <row r="25" spans="2:10">
      <c r="B25" s="20">
        <f t="shared" si="4"/>
        <v>44514</v>
      </c>
      <c r="C25" s="21" t="str">
        <f t="shared" si="0"/>
        <v>日</v>
      </c>
      <c r="D25" s="24"/>
      <c r="E25" s="25"/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6"/>
    </row>
    <row r="26" spans="2:10">
      <c r="B26" s="20">
        <f t="shared" si="4"/>
        <v>44515</v>
      </c>
      <c r="C26" s="21" t="str">
        <f t="shared" si="0"/>
        <v>月</v>
      </c>
      <c r="D26" s="22">
        <v>0.5</v>
      </c>
      <c r="E26" s="23">
        <v>0.75</v>
      </c>
      <c r="F26" s="23">
        <v>0.0416666666666667</v>
      </c>
      <c r="G26" s="23">
        <f t="shared" si="1"/>
        <v>0.208333333333333</v>
      </c>
      <c r="H26" s="23">
        <f t="shared" si="2"/>
        <v>0</v>
      </c>
      <c r="I26" s="23">
        <f t="shared" si="3"/>
        <v>0</v>
      </c>
      <c r="J26" s="26"/>
    </row>
    <row r="27" spans="2:10">
      <c r="B27" s="20">
        <f t="shared" si="4"/>
        <v>44516</v>
      </c>
      <c r="C27" s="21" t="str">
        <f t="shared" si="0"/>
        <v>火</v>
      </c>
      <c r="D27" s="24"/>
      <c r="E27" s="25"/>
      <c r="F27" s="25"/>
      <c r="G27" s="25">
        <f t="shared" si="1"/>
        <v>0</v>
      </c>
      <c r="H27" s="25">
        <f t="shared" si="2"/>
        <v>0</v>
      </c>
      <c r="I27" s="25">
        <f t="shared" si="3"/>
        <v>0</v>
      </c>
      <c r="J27" s="26"/>
    </row>
    <row r="28" spans="2:10">
      <c r="B28" s="20">
        <f t="shared" si="4"/>
        <v>44517</v>
      </c>
      <c r="C28" s="21" t="str">
        <f t="shared" si="0"/>
        <v>水</v>
      </c>
      <c r="D28" s="22"/>
      <c r="E28" s="23"/>
      <c r="F28" s="23"/>
      <c r="G28" s="23">
        <f t="shared" si="1"/>
        <v>0</v>
      </c>
      <c r="H28" s="23">
        <f t="shared" si="2"/>
        <v>0</v>
      </c>
      <c r="I28" s="23">
        <f t="shared" si="3"/>
        <v>0</v>
      </c>
      <c r="J28" s="26"/>
    </row>
    <row r="29" spans="2:10">
      <c r="B29" s="20">
        <f t="shared" si="4"/>
        <v>44518</v>
      </c>
      <c r="C29" s="21" t="str">
        <f t="shared" si="0"/>
        <v>木</v>
      </c>
      <c r="D29" s="24"/>
      <c r="E29" s="25"/>
      <c r="F29" s="25"/>
      <c r="G29" s="25">
        <f t="shared" si="1"/>
        <v>0</v>
      </c>
      <c r="H29" s="25">
        <f t="shared" si="2"/>
        <v>0</v>
      </c>
      <c r="I29" s="25">
        <f t="shared" si="3"/>
        <v>0</v>
      </c>
      <c r="J29" s="26"/>
    </row>
    <row r="30" spans="2:10">
      <c r="B30" s="20">
        <f t="shared" si="4"/>
        <v>44519</v>
      </c>
      <c r="C30" s="21" t="str">
        <f t="shared" si="0"/>
        <v>金</v>
      </c>
      <c r="D30" s="22"/>
      <c r="E30" s="23"/>
      <c r="F30" s="23"/>
      <c r="G30" s="23">
        <f t="shared" si="1"/>
        <v>0</v>
      </c>
      <c r="H30" s="23">
        <f t="shared" si="2"/>
        <v>0</v>
      </c>
      <c r="I30" s="23">
        <f t="shared" si="3"/>
        <v>0</v>
      </c>
      <c r="J30" s="26"/>
    </row>
    <row r="31" spans="2:10">
      <c r="B31" s="20">
        <f t="shared" si="4"/>
        <v>44520</v>
      </c>
      <c r="C31" s="21" t="str">
        <f t="shared" si="0"/>
        <v>土</v>
      </c>
      <c r="D31" s="24"/>
      <c r="E31" s="25"/>
      <c r="F31" s="25"/>
      <c r="G31" s="25">
        <f t="shared" si="1"/>
        <v>0</v>
      </c>
      <c r="H31" s="25">
        <f t="shared" si="2"/>
        <v>0</v>
      </c>
      <c r="I31" s="25">
        <f t="shared" si="3"/>
        <v>0</v>
      </c>
      <c r="J31" s="26"/>
    </row>
    <row r="32" spans="2:10">
      <c r="B32" s="20">
        <f t="shared" si="4"/>
        <v>44521</v>
      </c>
      <c r="C32" s="21" t="str">
        <f t="shared" si="0"/>
        <v>日</v>
      </c>
      <c r="D32" s="22"/>
      <c r="E32" s="23"/>
      <c r="F32" s="23"/>
      <c r="G32" s="23">
        <f t="shared" si="1"/>
        <v>0</v>
      </c>
      <c r="H32" s="23">
        <f t="shared" si="2"/>
        <v>0</v>
      </c>
      <c r="I32" s="23">
        <f t="shared" si="3"/>
        <v>0</v>
      </c>
      <c r="J32" s="26"/>
    </row>
    <row r="33" spans="2:10">
      <c r="B33" s="20">
        <f t="shared" si="4"/>
        <v>44522</v>
      </c>
      <c r="C33" s="21" t="str">
        <f t="shared" si="0"/>
        <v>月</v>
      </c>
      <c r="D33" s="24"/>
      <c r="E33" s="25"/>
      <c r="F33" s="25"/>
      <c r="G33" s="25">
        <f t="shared" si="1"/>
        <v>0</v>
      </c>
      <c r="H33" s="25">
        <f t="shared" si="2"/>
        <v>0</v>
      </c>
      <c r="I33" s="25">
        <f t="shared" si="3"/>
        <v>0</v>
      </c>
      <c r="J33" s="26"/>
    </row>
    <row r="34" spans="2:10">
      <c r="B34" s="20">
        <f t="shared" si="4"/>
        <v>44523</v>
      </c>
      <c r="C34" s="21" t="str">
        <f t="shared" si="0"/>
        <v>火</v>
      </c>
      <c r="D34" s="22"/>
      <c r="E34" s="23"/>
      <c r="F34" s="23"/>
      <c r="G34" s="23">
        <f t="shared" si="1"/>
        <v>0</v>
      </c>
      <c r="H34" s="23">
        <f t="shared" si="2"/>
        <v>0</v>
      </c>
      <c r="I34" s="23">
        <f t="shared" si="3"/>
        <v>0</v>
      </c>
      <c r="J34" s="26"/>
    </row>
    <row r="35" spans="2:10">
      <c r="B35" s="20">
        <f t="shared" si="4"/>
        <v>44524</v>
      </c>
      <c r="C35" s="21" t="str">
        <f t="shared" si="0"/>
        <v>水</v>
      </c>
      <c r="D35" s="24"/>
      <c r="E35" s="25"/>
      <c r="F35" s="25"/>
      <c r="G35" s="25">
        <f t="shared" si="1"/>
        <v>0</v>
      </c>
      <c r="H35" s="25">
        <f t="shared" si="2"/>
        <v>0</v>
      </c>
      <c r="I35" s="25">
        <f t="shared" si="3"/>
        <v>0</v>
      </c>
      <c r="J35" s="26"/>
    </row>
    <row r="36" spans="2:10">
      <c r="B36" s="20">
        <f t="shared" si="4"/>
        <v>44525</v>
      </c>
      <c r="C36" s="21" t="str">
        <f t="shared" si="0"/>
        <v>木</v>
      </c>
      <c r="D36" s="22"/>
      <c r="E36" s="23"/>
      <c r="F36" s="23"/>
      <c r="G36" s="23">
        <f t="shared" si="1"/>
        <v>0</v>
      </c>
      <c r="H36" s="23">
        <f t="shared" si="2"/>
        <v>0</v>
      </c>
      <c r="I36" s="23">
        <f t="shared" si="3"/>
        <v>0</v>
      </c>
      <c r="J36" s="26"/>
    </row>
    <row r="37" spans="2:10">
      <c r="B37" s="20">
        <f t="shared" si="4"/>
        <v>44526</v>
      </c>
      <c r="C37" s="21" t="str">
        <f t="shared" si="0"/>
        <v>金</v>
      </c>
      <c r="D37" s="24"/>
      <c r="E37" s="25"/>
      <c r="F37" s="25"/>
      <c r="G37" s="25">
        <f t="shared" si="1"/>
        <v>0</v>
      </c>
      <c r="H37" s="25">
        <f t="shared" si="2"/>
        <v>0</v>
      </c>
      <c r="I37" s="25">
        <f t="shared" si="3"/>
        <v>0</v>
      </c>
      <c r="J37" s="26"/>
    </row>
    <row r="38" spans="2:10">
      <c r="B38" s="20">
        <f t="shared" si="4"/>
        <v>44527</v>
      </c>
      <c r="C38" s="21" t="str">
        <f t="shared" si="0"/>
        <v>土</v>
      </c>
      <c r="D38" s="22"/>
      <c r="E38" s="23"/>
      <c r="F38" s="23"/>
      <c r="G38" s="23">
        <f t="shared" si="1"/>
        <v>0</v>
      </c>
      <c r="H38" s="23">
        <f t="shared" si="2"/>
        <v>0</v>
      </c>
      <c r="I38" s="23">
        <f t="shared" si="3"/>
        <v>0</v>
      </c>
      <c r="J38" s="26"/>
    </row>
    <row r="39" spans="2:10">
      <c r="B39" s="20">
        <f t="shared" si="4"/>
        <v>44528</v>
      </c>
      <c r="C39" s="21" t="str">
        <f t="shared" si="0"/>
        <v>日</v>
      </c>
      <c r="D39" s="24"/>
      <c r="E39" s="25"/>
      <c r="F39" s="25"/>
      <c r="G39" s="25">
        <f t="shared" si="1"/>
        <v>0</v>
      </c>
      <c r="H39" s="25">
        <f t="shared" si="2"/>
        <v>0</v>
      </c>
      <c r="I39" s="25">
        <f t="shared" si="3"/>
        <v>0</v>
      </c>
      <c r="J39" s="26"/>
    </row>
    <row r="40" spans="2:10">
      <c r="B40" s="20">
        <f>IF(MONTH(B39)=MONTH(B39+1),B39+1,"")</f>
        <v>44529</v>
      </c>
      <c r="C40" s="21" t="str">
        <f t="shared" si="0"/>
        <v>月</v>
      </c>
      <c r="D40" s="22"/>
      <c r="E40" s="23"/>
      <c r="F40" s="23"/>
      <c r="G40" s="23">
        <f t="shared" si="1"/>
        <v>0</v>
      </c>
      <c r="H40" s="23">
        <f t="shared" si="2"/>
        <v>0</v>
      </c>
      <c r="I40" s="23">
        <f t="shared" si="3"/>
        <v>0</v>
      </c>
      <c r="J40" s="26"/>
    </row>
    <row r="41" spans="2:10">
      <c r="B41" s="20">
        <f>IF(MONTH(B39)=MONTH(B39+2),B39+2,"")</f>
        <v>44530</v>
      </c>
      <c r="C41" s="21" t="str">
        <f t="shared" si="0"/>
        <v>火</v>
      </c>
      <c r="D41" s="24"/>
      <c r="E41" s="25"/>
      <c r="F41" s="25"/>
      <c r="G41" s="25">
        <f t="shared" si="1"/>
        <v>0</v>
      </c>
      <c r="H41" s="25">
        <f t="shared" si="2"/>
        <v>0</v>
      </c>
      <c r="I41" s="25">
        <f t="shared" si="3"/>
        <v>0</v>
      </c>
      <c r="J41" s="26"/>
    </row>
    <row r="42" spans="2:10">
      <c r="B42" s="20" t="str">
        <f>IF(MONTH(B39)=MONTH(B39+3),B39+3,"")</f>
        <v/>
      </c>
      <c r="C42" s="21" t="str">
        <f t="shared" si="0"/>
        <v/>
      </c>
      <c r="D42" s="22"/>
      <c r="E42" s="23"/>
      <c r="F42" s="23"/>
      <c r="G42" s="23">
        <f t="shared" si="1"/>
        <v>0</v>
      </c>
      <c r="H42" s="23">
        <f t="shared" si="2"/>
        <v>0</v>
      </c>
      <c r="I42" s="23">
        <f t="shared" si="3"/>
        <v>0</v>
      </c>
      <c r="J42" s="26"/>
    </row>
  </sheetData>
  <mergeCells count="2">
    <mergeCell ref="B6:D7"/>
    <mergeCell ref="B8:D9"/>
  </mergeCells>
  <conditionalFormatting sqref="C12:C42">
    <cfRule type="expression" dxfId="0" priority="3">
      <formula>COUNTIF(祝日設定!$A$1:$C$51,$B12)</formula>
    </cfRule>
    <cfRule type="expression" dxfId="1" priority="2">
      <formula>WEEKDAY($B12)=1</formula>
    </cfRule>
    <cfRule type="expression" dxfId="2" priority="1">
      <formula>WEEKDAY($B12)=7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42"/>
  <sheetViews>
    <sheetView workbookViewId="0">
      <selection activeCell="B3" sqref="B3"/>
    </sheetView>
  </sheetViews>
  <sheetFormatPr defaultColWidth="9.02654867256637" defaultRowHeight="12.75"/>
  <cols>
    <col min="2" max="2" width="10.5929203539823"/>
    <col min="11" max="11" width="13.4336283185841" customWidth="1"/>
  </cols>
  <sheetData>
    <row r="3" spans="2:3">
      <c r="B3" s="6">
        <v>2021</v>
      </c>
      <c r="C3" s="7" t="s">
        <v>0</v>
      </c>
    </row>
    <row r="4" spans="2:3">
      <c r="B4" s="6">
        <v>11</v>
      </c>
      <c r="C4" s="7" t="s">
        <v>1</v>
      </c>
    </row>
    <row r="5" spans="2:3">
      <c r="B5" s="8"/>
      <c r="C5" s="9"/>
    </row>
    <row r="6" spans="2:8">
      <c r="B6" s="10" t="s">
        <v>2</v>
      </c>
      <c r="C6" s="10"/>
      <c r="D6" s="10"/>
      <c r="E6" s="28" t="s">
        <v>3</v>
      </c>
      <c r="F6" s="29" t="s">
        <v>4</v>
      </c>
      <c r="G6" s="29" t="s">
        <v>5</v>
      </c>
      <c r="H6" s="29" t="s">
        <v>6</v>
      </c>
    </row>
    <row r="7" spans="2:8">
      <c r="B7" s="10"/>
      <c r="C7" s="10"/>
      <c r="D7" s="10"/>
      <c r="E7" s="13"/>
      <c r="F7" s="13"/>
      <c r="G7" s="13"/>
      <c r="H7" s="13"/>
    </row>
    <row r="8" ht="24" spans="2:8">
      <c r="B8" s="14" t="s">
        <v>19</v>
      </c>
      <c r="C8" s="14"/>
      <c r="D8" s="14"/>
      <c r="E8" s="30" t="s">
        <v>8</v>
      </c>
      <c r="F8" s="30" t="s">
        <v>9</v>
      </c>
      <c r="G8" s="30" t="s">
        <v>10</v>
      </c>
      <c r="H8" s="30" t="s">
        <v>11</v>
      </c>
    </row>
    <row r="9" spans="2:8">
      <c r="B9" s="14"/>
      <c r="C9" s="14"/>
      <c r="D9" s="14"/>
      <c r="E9" s="16">
        <f>SUM(G12:G42)</f>
        <v>0</v>
      </c>
      <c r="F9" s="16">
        <f>SUM(H12:H42)-G9</f>
        <v>0</v>
      </c>
      <c r="G9" s="16">
        <f>SUM(I12:I42)</f>
        <v>0</v>
      </c>
      <c r="H9" s="16"/>
    </row>
    <row r="11" spans="2:9">
      <c r="B11" s="17" t="s">
        <v>12</v>
      </c>
      <c r="C11" s="17" t="s">
        <v>13</v>
      </c>
      <c r="D11" s="18" t="s">
        <v>14</v>
      </c>
      <c r="E11" s="19" t="s">
        <v>15</v>
      </c>
      <c r="F11" s="19" t="s">
        <v>16</v>
      </c>
      <c r="G11" s="19" t="s">
        <v>8</v>
      </c>
      <c r="H11" s="19" t="s">
        <v>17</v>
      </c>
      <c r="I11" s="19" t="s">
        <v>18</v>
      </c>
    </row>
    <row r="12" spans="2:12">
      <c r="B12" s="20">
        <f>DATE(B3,B4,1)</f>
        <v>44501</v>
      </c>
      <c r="C12" s="21" t="str">
        <f t="shared" ref="C12:C42" si="0">TEXT(B12,"aaa")</f>
        <v>月</v>
      </c>
      <c r="D12" s="22"/>
      <c r="E12" s="23"/>
      <c r="F12" s="23"/>
      <c r="G12" s="23">
        <f t="shared" ref="G12:G42" si="1">MAX(0,E12-D12-F12)</f>
        <v>0</v>
      </c>
      <c r="H12" s="23">
        <f t="shared" ref="H12:H42" si="2">MAX(0,G12-"8:00")</f>
        <v>0</v>
      </c>
      <c r="I12" s="23">
        <f t="shared" ref="I12:I42" si="3">MAX(0,E12-"22:00")</f>
        <v>0</v>
      </c>
      <c r="J12" s="26"/>
      <c r="K12"/>
      <c r="L12" s="26"/>
    </row>
    <row r="13" spans="2:12">
      <c r="B13" s="20">
        <f t="shared" ref="B13:B39" si="4">B12+1</f>
        <v>44502</v>
      </c>
      <c r="C13" s="21" t="str">
        <f t="shared" si="0"/>
        <v>火</v>
      </c>
      <c r="D13" s="24"/>
      <c r="E13" s="25"/>
      <c r="F13" s="25"/>
      <c r="G13" s="25">
        <f t="shared" si="1"/>
        <v>0</v>
      </c>
      <c r="H13" s="25">
        <f t="shared" si="2"/>
        <v>0</v>
      </c>
      <c r="I13" s="25">
        <f t="shared" si="3"/>
        <v>0</v>
      </c>
      <c r="J13" s="26"/>
      <c r="K13"/>
      <c r="L13" s="26"/>
    </row>
    <row r="14" spans="2:12">
      <c r="B14" s="20">
        <f t="shared" si="4"/>
        <v>44503</v>
      </c>
      <c r="C14" s="21" t="str">
        <f t="shared" si="0"/>
        <v>水</v>
      </c>
      <c r="D14" s="22"/>
      <c r="E14" s="23"/>
      <c r="F14" s="23"/>
      <c r="G14" s="23">
        <f t="shared" si="1"/>
        <v>0</v>
      </c>
      <c r="H14" s="23">
        <f t="shared" si="2"/>
        <v>0</v>
      </c>
      <c r="I14" s="23">
        <f t="shared" si="3"/>
        <v>0</v>
      </c>
      <c r="J14" s="26"/>
      <c r="K14"/>
      <c r="L14" s="26"/>
    </row>
    <row r="15" spans="2:12">
      <c r="B15" s="20">
        <f t="shared" si="4"/>
        <v>44504</v>
      </c>
      <c r="C15" s="21" t="str">
        <f t="shared" si="0"/>
        <v>木</v>
      </c>
      <c r="D15" s="24"/>
      <c r="E15" s="25"/>
      <c r="F15" s="25"/>
      <c r="G15" s="25">
        <f t="shared" si="1"/>
        <v>0</v>
      </c>
      <c r="H15" s="25">
        <f t="shared" si="2"/>
        <v>0</v>
      </c>
      <c r="I15" s="25">
        <f t="shared" si="3"/>
        <v>0</v>
      </c>
      <c r="J15" s="26"/>
      <c r="K15"/>
      <c r="L15" s="26"/>
    </row>
    <row r="16" spans="2:10">
      <c r="B16" s="20">
        <f t="shared" si="4"/>
        <v>44505</v>
      </c>
      <c r="C16" s="21" t="str">
        <f t="shared" si="0"/>
        <v>金</v>
      </c>
      <c r="D16" s="22"/>
      <c r="E16" s="23"/>
      <c r="F16" s="23"/>
      <c r="G16" s="23">
        <f t="shared" si="1"/>
        <v>0</v>
      </c>
      <c r="H16" s="23">
        <f t="shared" si="2"/>
        <v>0</v>
      </c>
      <c r="I16" s="23">
        <f t="shared" si="3"/>
        <v>0</v>
      </c>
      <c r="J16" s="26"/>
    </row>
    <row r="17" spans="2:10">
      <c r="B17" s="20">
        <f t="shared" si="4"/>
        <v>44506</v>
      </c>
      <c r="C17" s="21" t="str">
        <f t="shared" si="0"/>
        <v>土</v>
      </c>
      <c r="D17" s="24"/>
      <c r="E17" s="25"/>
      <c r="F17" s="25"/>
      <c r="G17" s="25">
        <f t="shared" si="1"/>
        <v>0</v>
      </c>
      <c r="H17" s="25">
        <f t="shared" si="2"/>
        <v>0</v>
      </c>
      <c r="I17" s="25">
        <f t="shared" si="3"/>
        <v>0</v>
      </c>
      <c r="J17" s="26"/>
    </row>
    <row r="18" spans="2:10">
      <c r="B18" s="20">
        <f t="shared" si="4"/>
        <v>44507</v>
      </c>
      <c r="C18" s="21" t="str">
        <f t="shared" si="0"/>
        <v>日</v>
      </c>
      <c r="D18" s="22"/>
      <c r="E18" s="23"/>
      <c r="F18" s="23"/>
      <c r="G18" s="23">
        <f t="shared" si="1"/>
        <v>0</v>
      </c>
      <c r="H18" s="23">
        <f t="shared" si="2"/>
        <v>0</v>
      </c>
      <c r="I18" s="23">
        <f t="shared" si="3"/>
        <v>0</v>
      </c>
      <c r="J18" s="26"/>
    </row>
    <row r="19" spans="2:10">
      <c r="B19" s="20">
        <f t="shared" si="4"/>
        <v>44508</v>
      </c>
      <c r="C19" s="21" t="str">
        <f t="shared" si="0"/>
        <v>月</v>
      </c>
      <c r="D19" s="24"/>
      <c r="E19" s="25"/>
      <c r="F19" s="25"/>
      <c r="G19" s="25">
        <f t="shared" si="1"/>
        <v>0</v>
      </c>
      <c r="H19" s="25">
        <f t="shared" si="2"/>
        <v>0</v>
      </c>
      <c r="I19" s="25">
        <f t="shared" si="3"/>
        <v>0</v>
      </c>
      <c r="J19" s="26"/>
    </row>
    <row r="20" spans="2:10">
      <c r="B20" s="20">
        <f t="shared" si="4"/>
        <v>44509</v>
      </c>
      <c r="C20" s="21" t="str">
        <f t="shared" si="0"/>
        <v>火</v>
      </c>
      <c r="D20" s="22"/>
      <c r="E20" s="23"/>
      <c r="F20" s="23"/>
      <c r="G20" s="23">
        <f t="shared" si="1"/>
        <v>0</v>
      </c>
      <c r="H20" s="23">
        <f t="shared" si="2"/>
        <v>0</v>
      </c>
      <c r="I20" s="23">
        <f t="shared" si="3"/>
        <v>0</v>
      </c>
      <c r="J20" s="26"/>
    </row>
    <row r="21" spans="2:10">
      <c r="B21" s="20">
        <f t="shared" si="4"/>
        <v>44510</v>
      </c>
      <c r="C21" s="21" t="str">
        <f t="shared" si="0"/>
        <v>水</v>
      </c>
      <c r="D21" s="24"/>
      <c r="E21" s="25"/>
      <c r="F21" s="25"/>
      <c r="G21" s="25">
        <f t="shared" si="1"/>
        <v>0</v>
      </c>
      <c r="H21" s="25">
        <f t="shared" si="2"/>
        <v>0</v>
      </c>
      <c r="I21" s="25">
        <f t="shared" si="3"/>
        <v>0</v>
      </c>
      <c r="J21" s="26"/>
    </row>
    <row r="22" spans="2:10">
      <c r="B22" s="20">
        <f t="shared" si="4"/>
        <v>44511</v>
      </c>
      <c r="C22" s="21" t="str">
        <f t="shared" si="0"/>
        <v>木</v>
      </c>
      <c r="D22" s="22"/>
      <c r="E22" s="23"/>
      <c r="F22" s="23"/>
      <c r="G22" s="23">
        <f t="shared" si="1"/>
        <v>0</v>
      </c>
      <c r="H22" s="23">
        <f t="shared" si="2"/>
        <v>0</v>
      </c>
      <c r="I22" s="23">
        <f t="shared" si="3"/>
        <v>0</v>
      </c>
      <c r="J22" s="26"/>
    </row>
    <row r="23" spans="2:10">
      <c r="B23" s="20">
        <f t="shared" si="4"/>
        <v>44512</v>
      </c>
      <c r="C23" s="21" t="str">
        <f t="shared" si="0"/>
        <v>金</v>
      </c>
      <c r="D23" s="24"/>
      <c r="E23" s="25"/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6"/>
    </row>
    <row r="24" spans="2:10">
      <c r="B24" s="20">
        <f t="shared" si="4"/>
        <v>44513</v>
      </c>
      <c r="C24" s="21" t="str">
        <f t="shared" si="0"/>
        <v>土</v>
      </c>
      <c r="D24" s="22"/>
      <c r="E24" s="23"/>
      <c r="F24" s="23"/>
      <c r="G24" s="23">
        <f t="shared" si="1"/>
        <v>0</v>
      </c>
      <c r="H24" s="23">
        <f t="shared" si="2"/>
        <v>0</v>
      </c>
      <c r="I24" s="23">
        <f t="shared" si="3"/>
        <v>0</v>
      </c>
      <c r="J24" s="26"/>
    </row>
    <row r="25" spans="2:10">
      <c r="B25" s="20">
        <f t="shared" si="4"/>
        <v>44514</v>
      </c>
      <c r="C25" s="21" t="str">
        <f t="shared" si="0"/>
        <v>日</v>
      </c>
      <c r="D25" s="24"/>
      <c r="E25" s="25"/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6"/>
    </row>
    <row r="26" spans="2:10">
      <c r="B26" s="20">
        <f t="shared" si="4"/>
        <v>44515</v>
      </c>
      <c r="C26" s="21" t="str">
        <f t="shared" si="0"/>
        <v>月</v>
      </c>
      <c r="D26" s="22"/>
      <c r="E26" s="23"/>
      <c r="F26" s="23"/>
      <c r="G26" s="23">
        <f t="shared" si="1"/>
        <v>0</v>
      </c>
      <c r="H26" s="23">
        <f t="shared" si="2"/>
        <v>0</v>
      </c>
      <c r="I26" s="23">
        <f t="shared" si="3"/>
        <v>0</v>
      </c>
      <c r="J26" s="26"/>
    </row>
    <row r="27" spans="2:10">
      <c r="B27" s="20">
        <f t="shared" si="4"/>
        <v>44516</v>
      </c>
      <c r="C27" s="21" t="str">
        <f t="shared" si="0"/>
        <v>火</v>
      </c>
      <c r="D27" s="24"/>
      <c r="E27" s="25"/>
      <c r="F27" s="25"/>
      <c r="G27" s="25">
        <f t="shared" si="1"/>
        <v>0</v>
      </c>
      <c r="H27" s="25">
        <f t="shared" si="2"/>
        <v>0</v>
      </c>
      <c r="I27" s="25">
        <f t="shared" si="3"/>
        <v>0</v>
      </c>
      <c r="J27" s="26"/>
    </row>
    <row r="28" spans="2:10">
      <c r="B28" s="20">
        <f t="shared" si="4"/>
        <v>44517</v>
      </c>
      <c r="C28" s="21" t="str">
        <f t="shared" si="0"/>
        <v>水</v>
      </c>
      <c r="D28" s="22"/>
      <c r="E28" s="23"/>
      <c r="F28" s="23"/>
      <c r="G28" s="23">
        <f t="shared" si="1"/>
        <v>0</v>
      </c>
      <c r="H28" s="23">
        <f t="shared" si="2"/>
        <v>0</v>
      </c>
      <c r="I28" s="23">
        <f t="shared" si="3"/>
        <v>0</v>
      </c>
      <c r="J28" s="26"/>
    </row>
    <row r="29" spans="2:10">
      <c r="B29" s="20">
        <f t="shared" si="4"/>
        <v>44518</v>
      </c>
      <c r="C29" s="21" t="str">
        <f t="shared" si="0"/>
        <v>木</v>
      </c>
      <c r="D29" s="24"/>
      <c r="E29" s="25"/>
      <c r="F29" s="25"/>
      <c r="G29" s="25">
        <f t="shared" si="1"/>
        <v>0</v>
      </c>
      <c r="H29" s="25">
        <f t="shared" si="2"/>
        <v>0</v>
      </c>
      <c r="I29" s="25">
        <f t="shared" si="3"/>
        <v>0</v>
      </c>
      <c r="J29" s="26"/>
    </row>
    <row r="30" spans="2:10">
      <c r="B30" s="20">
        <f t="shared" si="4"/>
        <v>44519</v>
      </c>
      <c r="C30" s="21" t="str">
        <f t="shared" si="0"/>
        <v>金</v>
      </c>
      <c r="D30" s="22"/>
      <c r="E30" s="23"/>
      <c r="F30" s="23"/>
      <c r="G30" s="23">
        <f t="shared" si="1"/>
        <v>0</v>
      </c>
      <c r="H30" s="23">
        <f t="shared" si="2"/>
        <v>0</v>
      </c>
      <c r="I30" s="23">
        <f t="shared" si="3"/>
        <v>0</v>
      </c>
      <c r="J30" s="26"/>
    </row>
    <row r="31" spans="2:10">
      <c r="B31" s="20">
        <f t="shared" si="4"/>
        <v>44520</v>
      </c>
      <c r="C31" s="21" t="str">
        <f t="shared" si="0"/>
        <v>土</v>
      </c>
      <c r="D31" s="24"/>
      <c r="E31" s="25"/>
      <c r="F31" s="25"/>
      <c r="G31" s="25">
        <f t="shared" si="1"/>
        <v>0</v>
      </c>
      <c r="H31" s="25">
        <f t="shared" si="2"/>
        <v>0</v>
      </c>
      <c r="I31" s="25">
        <f t="shared" si="3"/>
        <v>0</v>
      </c>
      <c r="J31" s="26"/>
    </row>
    <row r="32" spans="2:10">
      <c r="B32" s="20">
        <f t="shared" si="4"/>
        <v>44521</v>
      </c>
      <c r="C32" s="21" t="str">
        <f t="shared" si="0"/>
        <v>日</v>
      </c>
      <c r="D32" s="22"/>
      <c r="E32" s="23"/>
      <c r="F32" s="23"/>
      <c r="G32" s="23">
        <f t="shared" si="1"/>
        <v>0</v>
      </c>
      <c r="H32" s="23">
        <f t="shared" si="2"/>
        <v>0</v>
      </c>
      <c r="I32" s="23">
        <f t="shared" si="3"/>
        <v>0</v>
      </c>
      <c r="J32" s="26"/>
    </row>
    <row r="33" spans="2:10">
      <c r="B33" s="20">
        <f t="shared" si="4"/>
        <v>44522</v>
      </c>
      <c r="C33" s="21" t="str">
        <f t="shared" si="0"/>
        <v>月</v>
      </c>
      <c r="D33" s="24"/>
      <c r="E33" s="25"/>
      <c r="F33" s="25"/>
      <c r="G33" s="25">
        <f t="shared" si="1"/>
        <v>0</v>
      </c>
      <c r="H33" s="25">
        <f t="shared" si="2"/>
        <v>0</v>
      </c>
      <c r="I33" s="25">
        <f t="shared" si="3"/>
        <v>0</v>
      </c>
      <c r="J33" s="26"/>
    </row>
    <row r="34" spans="2:10">
      <c r="B34" s="20">
        <f t="shared" si="4"/>
        <v>44523</v>
      </c>
      <c r="C34" s="21" t="str">
        <f t="shared" si="0"/>
        <v>火</v>
      </c>
      <c r="D34" s="22"/>
      <c r="E34" s="23"/>
      <c r="F34" s="23"/>
      <c r="G34" s="23">
        <f t="shared" si="1"/>
        <v>0</v>
      </c>
      <c r="H34" s="23">
        <f t="shared" si="2"/>
        <v>0</v>
      </c>
      <c r="I34" s="23">
        <f t="shared" si="3"/>
        <v>0</v>
      </c>
      <c r="J34" s="26"/>
    </row>
    <row r="35" spans="2:10">
      <c r="B35" s="20">
        <f t="shared" si="4"/>
        <v>44524</v>
      </c>
      <c r="C35" s="21" t="str">
        <f t="shared" si="0"/>
        <v>水</v>
      </c>
      <c r="D35" s="24"/>
      <c r="E35" s="25"/>
      <c r="F35" s="25"/>
      <c r="G35" s="25">
        <f t="shared" si="1"/>
        <v>0</v>
      </c>
      <c r="H35" s="25">
        <f t="shared" si="2"/>
        <v>0</v>
      </c>
      <c r="I35" s="25">
        <f t="shared" si="3"/>
        <v>0</v>
      </c>
      <c r="J35" s="26"/>
    </row>
    <row r="36" spans="2:10">
      <c r="B36" s="20">
        <f t="shared" si="4"/>
        <v>44525</v>
      </c>
      <c r="C36" s="21" t="str">
        <f t="shared" si="0"/>
        <v>木</v>
      </c>
      <c r="D36" s="22"/>
      <c r="E36" s="23"/>
      <c r="F36" s="23"/>
      <c r="G36" s="23">
        <f t="shared" si="1"/>
        <v>0</v>
      </c>
      <c r="H36" s="23">
        <f t="shared" si="2"/>
        <v>0</v>
      </c>
      <c r="I36" s="23">
        <f t="shared" si="3"/>
        <v>0</v>
      </c>
      <c r="J36" s="26"/>
    </row>
    <row r="37" spans="2:10">
      <c r="B37" s="20">
        <f t="shared" si="4"/>
        <v>44526</v>
      </c>
      <c r="C37" s="21" t="str">
        <f t="shared" si="0"/>
        <v>金</v>
      </c>
      <c r="D37" s="24"/>
      <c r="E37" s="25"/>
      <c r="F37" s="25"/>
      <c r="G37" s="25">
        <f t="shared" si="1"/>
        <v>0</v>
      </c>
      <c r="H37" s="25">
        <f t="shared" si="2"/>
        <v>0</v>
      </c>
      <c r="I37" s="25">
        <f t="shared" si="3"/>
        <v>0</v>
      </c>
      <c r="J37" s="26"/>
    </row>
    <row r="38" spans="2:10">
      <c r="B38" s="20">
        <f t="shared" si="4"/>
        <v>44527</v>
      </c>
      <c r="C38" s="21" t="str">
        <f t="shared" si="0"/>
        <v>土</v>
      </c>
      <c r="D38" s="22"/>
      <c r="E38" s="23"/>
      <c r="F38" s="23"/>
      <c r="G38" s="23">
        <f t="shared" si="1"/>
        <v>0</v>
      </c>
      <c r="H38" s="23">
        <f t="shared" si="2"/>
        <v>0</v>
      </c>
      <c r="I38" s="23">
        <f t="shared" si="3"/>
        <v>0</v>
      </c>
      <c r="J38" s="26"/>
    </row>
    <row r="39" spans="2:10">
      <c r="B39" s="20">
        <f t="shared" si="4"/>
        <v>44528</v>
      </c>
      <c r="C39" s="21" t="str">
        <f t="shared" si="0"/>
        <v>日</v>
      </c>
      <c r="D39" s="24"/>
      <c r="E39" s="25"/>
      <c r="F39" s="25"/>
      <c r="G39" s="25">
        <f t="shared" si="1"/>
        <v>0</v>
      </c>
      <c r="H39" s="25">
        <f t="shared" si="2"/>
        <v>0</v>
      </c>
      <c r="I39" s="25">
        <f t="shared" si="3"/>
        <v>0</v>
      </c>
      <c r="J39" s="26"/>
    </row>
    <row r="40" spans="2:10">
      <c r="B40" s="20">
        <f>IF(MONTH(B39)=MONTH(B39+1),B39+1,"")</f>
        <v>44529</v>
      </c>
      <c r="C40" s="21" t="str">
        <f t="shared" si="0"/>
        <v>月</v>
      </c>
      <c r="D40" s="22"/>
      <c r="E40" s="23"/>
      <c r="F40" s="23"/>
      <c r="G40" s="23">
        <f t="shared" si="1"/>
        <v>0</v>
      </c>
      <c r="H40" s="23">
        <f t="shared" si="2"/>
        <v>0</v>
      </c>
      <c r="I40" s="23">
        <f t="shared" si="3"/>
        <v>0</v>
      </c>
      <c r="J40" s="26"/>
    </row>
    <row r="41" spans="2:10">
      <c r="B41" s="20">
        <f>IF(MONTH(B39)=MONTH(B39+2),B39+2,"")</f>
        <v>44530</v>
      </c>
      <c r="C41" s="21" t="str">
        <f t="shared" si="0"/>
        <v>火</v>
      </c>
      <c r="D41" s="24"/>
      <c r="E41" s="25"/>
      <c r="F41" s="25"/>
      <c r="G41" s="25">
        <f t="shared" si="1"/>
        <v>0</v>
      </c>
      <c r="H41" s="25">
        <f t="shared" si="2"/>
        <v>0</v>
      </c>
      <c r="I41" s="25">
        <f t="shared" si="3"/>
        <v>0</v>
      </c>
      <c r="J41" s="26"/>
    </row>
    <row r="42" spans="2:10">
      <c r="B42" s="20" t="str">
        <f>IF(MONTH(B39)=MONTH(B39+3),B39+3,"")</f>
        <v/>
      </c>
      <c r="C42" s="21" t="str">
        <f t="shared" si="0"/>
        <v/>
      </c>
      <c r="D42" s="22"/>
      <c r="E42" s="23"/>
      <c r="F42" s="23"/>
      <c r="G42" s="23">
        <f t="shared" si="1"/>
        <v>0</v>
      </c>
      <c r="H42" s="23">
        <f t="shared" si="2"/>
        <v>0</v>
      </c>
      <c r="I42" s="23">
        <f t="shared" si="3"/>
        <v>0</v>
      </c>
      <c r="J42" s="26"/>
    </row>
  </sheetData>
  <mergeCells count="2">
    <mergeCell ref="B8:D9"/>
    <mergeCell ref="B6:D7"/>
  </mergeCells>
  <conditionalFormatting sqref="C12:C42">
    <cfRule type="expression" dxfId="2" priority="1">
      <formula>WEEKDAY($B12)=7</formula>
    </cfRule>
    <cfRule type="expression" dxfId="1" priority="2">
      <formula>WEEKDAY($B12)=1</formula>
    </cfRule>
    <cfRule type="expression" dxfId="0" priority="3">
      <formula>COUNTIF(祝日設定!$A$1:$C$51,$B12)</formula>
    </cfRule>
  </conditionalFormatting>
  <pageMargins left="0.75" right="0.75" top="1" bottom="1" header="0.5" footer="0.5"/>
  <headerFooter/>
  <ignoredErrors>
    <ignoredError sqref="F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42"/>
  <sheetViews>
    <sheetView workbookViewId="0">
      <selection activeCell="E8" sqref="E8:H8"/>
    </sheetView>
  </sheetViews>
  <sheetFormatPr defaultColWidth="9.02654867256637" defaultRowHeight="12.75"/>
  <cols>
    <col min="2" max="2" width="10.5929203539823"/>
    <col min="11" max="11" width="13.4336283185841" customWidth="1"/>
  </cols>
  <sheetData>
    <row r="3" spans="2:3">
      <c r="B3" s="6">
        <v>2021</v>
      </c>
      <c r="C3" s="7" t="s">
        <v>0</v>
      </c>
    </row>
    <row r="4" spans="2:3">
      <c r="B4" s="6">
        <v>11</v>
      </c>
      <c r="C4" s="7" t="s">
        <v>1</v>
      </c>
    </row>
    <row r="5" spans="2:3">
      <c r="B5" s="8"/>
      <c r="C5" s="9"/>
    </row>
    <row r="6" spans="2:8">
      <c r="B6" s="27" t="s">
        <v>2</v>
      </c>
      <c r="C6" s="27"/>
      <c r="D6" s="27"/>
      <c r="E6" s="11" t="s">
        <v>3</v>
      </c>
      <c r="F6" s="12" t="s">
        <v>4</v>
      </c>
      <c r="G6" s="12" t="s">
        <v>5</v>
      </c>
      <c r="H6" s="12" t="s">
        <v>6</v>
      </c>
    </row>
    <row r="7" spans="2:8">
      <c r="B7" s="27"/>
      <c r="C7" s="27"/>
      <c r="D7" s="27"/>
      <c r="E7" s="13"/>
      <c r="F7" s="13"/>
      <c r="G7" s="13"/>
      <c r="H7" s="13"/>
    </row>
    <row r="8" ht="24" spans="2:8">
      <c r="B8" s="14" t="s">
        <v>19</v>
      </c>
      <c r="C8" s="14"/>
      <c r="D8" s="14"/>
      <c r="E8" s="15" t="s">
        <v>8</v>
      </c>
      <c r="F8" s="15" t="s">
        <v>9</v>
      </c>
      <c r="G8" s="15" t="s">
        <v>10</v>
      </c>
      <c r="H8" s="15" t="s">
        <v>11</v>
      </c>
    </row>
    <row r="9" spans="2:8">
      <c r="B9" s="14"/>
      <c r="C9" s="14"/>
      <c r="D9" s="14"/>
      <c r="E9" s="16">
        <f>SUM(G12:G42)</f>
        <v>0</v>
      </c>
      <c r="F9" s="16">
        <f>SUM(H12:H42)-G9</f>
        <v>0</v>
      </c>
      <c r="G9" s="16">
        <f>SUM(I12:I42)</f>
        <v>0</v>
      </c>
      <c r="H9" s="16"/>
    </row>
    <row r="11" spans="2:9">
      <c r="B11" s="17" t="s">
        <v>12</v>
      </c>
      <c r="C11" s="17" t="s">
        <v>13</v>
      </c>
      <c r="D11" s="18" t="s">
        <v>14</v>
      </c>
      <c r="E11" s="19" t="s">
        <v>15</v>
      </c>
      <c r="F11" s="19" t="s">
        <v>16</v>
      </c>
      <c r="G11" s="19" t="s">
        <v>8</v>
      </c>
      <c r="H11" s="19" t="s">
        <v>17</v>
      </c>
      <c r="I11" s="19" t="s">
        <v>18</v>
      </c>
    </row>
    <row r="12" spans="2:12">
      <c r="B12" s="20">
        <f>DATE(B3,B4,1)</f>
        <v>44501</v>
      </c>
      <c r="C12" s="21" t="str">
        <f t="shared" ref="C12:C42" si="0">TEXT(B12,"aaa")</f>
        <v>月</v>
      </c>
      <c r="D12" s="22"/>
      <c r="E12" s="23"/>
      <c r="F12" s="23"/>
      <c r="G12" s="23">
        <f t="shared" ref="G12:G42" si="1">MAX(0,E12-D12-F12)</f>
        <v>0</v>
      </c>
      <c r="H12" s="23">
        <f t="shared" ref="H12:H42" si="2">MAX(0,G12-"8:00")</f>
        <v>0</v>
      </c>
      <c r="I12" s="23">
        <f t="shared" ref="I12:I42" si="3">MAX(0,E12-"22:00")</f>
        <v>0</v>
      </c>
      <c r="J12" s="26"/>
      <c r="L12" s="26"/>
    </row>
    <row r="13" spans="2:12">
      <c r="B13" s="20">
        <f t="shared" ref="B13:B39" si="4">B12+1</f>
        <v>44502</v>
      </c>
      <c r="C13" s="21" t="str">
        <f t="shared" si="0"/>
        <v>火</v>
      </c>
      <c r="D13" s="24"/>
      <c r="E13" s="25"/>
      <c r="F13" s="25"/>
      <c r="G13" s="25">
        <f t="shared" si="1"/>
        <v>0</v>
      </c>
      <c r="H13" s="25">
        <f t="shared" si="2"/>
        <v>0</v>
      </c>
      <c r="I13" s="25">
        <f t="shared" si="3"/>
        <v>0</v>
      </c>
      <c r="J13" s="26"/>
      <c r="L13" s="26"/>
    </row>
    <row r="14" spans="2:12">
      <c r="B14" s="20">
        <f t="shared" si="4"/>
        <v>44503</v>
      </c>
      <c r="C14" s="21" t="str">
        <f t="shared" si="0"/>
        <v>水</v>
      </c>
      <c r="D14" s="22"/>
      <c r="E14" s="23"/>
      <c r="F14" s="23"/>
      <c r="G14" s="23">
        <f t="shared" si="1"/>
        <v>0</v>
      </c>
      <c r="H14" s="23">
        <f t="shared" si="2"/>
        <v>0</v>
      </c>
      <c r="I14" s="23">
        <f t="shared" si="3"/>
        <v>0</v>
      </c>
      <c r="J14" s="26"/>
      <c r="L14" s="26"/>
    </row>
    <row r="15" spans="2:12">
      <c r="B15" s="20">
        <f t="shared" si="4"/>
        <v>44504</v>
      </c>
      <c r="C15" s="21" t="str">
        <f t="shared" si="0"/>
        <v>木</v>
      </c>
      <c r="D15" s="24"/>
      <c r="E15" s="25"/>
      <c r="F15" s="25"/>
      <c r="G15" s="25">
        <f t="shared" si="1"/>
        <v>0</v>
      </c>
      <c r="H15" s="25">
        <f t="shared" si="2"/>
        <v>0</v>
      </c>
      <c r="I15" s="25">
        <f t="shared" si="3"/>
        <v>0</v>
      </c>
      <c r="J15" s="26"/>
      <c r="L15" s="26"/>
    </row>
    <row r="16" spans="2:10">
      <c r="B16" s="20">
        <f t="shared" si="4"/>
        <v>44505</v>
      </c>
      <c r="C16" s="21" t="str">
        <f t="shared" si="0"/>
        <v>金</v>
      </c>
      <c r="D16" s="22"/>
      <c r="E16" s="23"/>
      <c r="F16" s="23"/>
      <c r="G16" s="23">
        <f t="shared" si="1"/>
        <v>0</v>
      </c>
      <c r="H16" s="23">
        <f t="shared" si="2"/>
        <v>0</v>
      </c>
      <c r="I16" s="23">
        <f t="shared" si="3"/>
        <v>0</v>
      </c>
      <c r="J16" s="26"/>
    </row>
    <row r="17" spans="2:10">
      <c r="B17" s="20">
        <f t="shared" si="4"/>
        <v>44506</v>
      </c>
      <c r="C17" s="21" t="str">
        <f t="shared" si="0"/>
        <v>土</v>
      </c>
      <c r="D17" s="24"/>
      <c r="E17" s="25"/>
      <c r="F17" s="25"/>
      <c r="G17" s="25">
        <f t="shared" si="1"/>
        <v>0</v>
      </c>
      <c r="H17" s="25">
        <f t="shared" si="2"/>
        <v>0</v>
      </c>
      <c r="I17" s="25">
        <f t="shared" si="3"/>
        <v>0</v>
      </c>
      <c r="J17" s="26"/>
    </row>
    <row r="18" spans="2:10">
      <c r="B18" s="20">
        <f t="shared" si="4"/>
        <v>44507</v>
      </c>
      <c r="C18" s="21" t="str">
        <f t="shared" si="0"/>
        <v>日</v>
      </c>
      <c r="D18" s="22"/>
      <c r="E18" s="23"/>
      <c r="F18" s="23"/>
      <c r="G18" s="23">
        <f t="shared" si="1"/>
        <v>0</v>
      </c>
      <c r="H18" s="23">
        <f t="shared" si="2"/>
        <v>0</v>
      </c>
      <c r="I18" s="23">
        <f t="shared" si="3"/>
        <v>0</v>
      </c>
      <c r="J18" s="26"/>
    </row>
    <row r="19" spans="2:10">
      <c r="B19" s="20">
        <f t="shared" si="4"/>
        <v>44508</v>
      </c>
      <c r="C19" s="21" t="str">
        <f t="shared" si="0"/>
        <v>月</v>
      </c>
      <c r="D19" s="24"/>
      <c r="E19" s="25"/>
      <c r="F19" s="25"/>
      <c r="G19" s="25">
        <f t="shared" si="1"/>
        <v>0</v>
      </c>
      <c r="H19" s="25">
        <f t="shared" si="2"/>
        <v>0</v>
      </c>
      <c r="I19" s="25">
        <f t="shared" si="3"/>
        <v>0</v>
      </c>
      <c r="J19" s="26"/>
    </row>
    <row r="20" spans="2:10">
      <c r="B20" s="20">
        <f t="shared" si="4"/>
        <v>44509</v>
      </c>
      <c r="C20" s="21" t="str">
        <f t="shared" si="0"/>
        <v>火</v>
      </c>
      <c r="D20" s="22"/>
      <c r="E20" s="23"/>
      <c r="F20" s="23"/>
      <c r="G20" s="23">
        <f t="shared" si="1"/>
        <v>0</v>
      </c>
      <c r="H20" s="23">
        <f t="shared" si="2"/>
        <v>0</v>
      </c>
      <c r="I20" s="23">
        <f t="shared" si="3"/>
        <v>0</v>
      </c>
      <c r="J20" s="26"/>
    </row>
    <row r="21" spans="2:10">
      <c r="B21" s="20">
        <f t="shared" si="4"/>
        <v>44510</v>
      </c>
      <c r="C21" s="21" t="str">
        <f t="shared" si="0"/>
        <v>水</v>
      </c>
      <c r="D21" s="24"/>
      <c r="E21" s="25"/>
      <c r="F21" s="25"/>
      <c r="G21" s="25">
        <f t="shared" si="1"/>
        <v>0</v>
      </c>
      <c r="H21" s="25">
        <f t="shared" si="2"/>
        <v>0</v>
      </c>
      <c r="I21" s="25">
        <f t="shared" si="3"/>
        <v>0</v>
      </c>
      <c r="J21" s="26"/>
    </row>
    <row r="22" spans="2:10">
      <c r="B22" s="20">
        <f t="shared" si="4"/>
        <v>44511</v>
      </c>
      <c r="C22" s="21" t="str">
        <f t="shared" si="0"/>
        <v>木</v>
      </c>
      <c r="D22" s="22"/>
      <c r="E22" s="23"/>
      <c r="F22" s="23"/>
      <c r="G22" s="23">
        <f t="shared" si="1"/>
        <v>0</v>
      </c>
      <c r="H22" s="23">
        <f t="shared" si="2"/>
        <v>0</v>
      </c>
      <c r="I22" s="23">
        <f t="shared" si="3"/>
        <v>0</v>
      </c>
      <c r="J22" s="26"/>
    </row>
    <row r="23" spans="2:10">
      <c r="B23" s="20">
        <f t="shared" si="4"/>
        <v>44512</v>
      </c>
      <c r="C23" s="21" t="str">
        <f t="shared" si="0"/>
        <v>金</v>
      </c>
      <c r="D23" s="24"/>
      <c r="E23" s="25"/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6"/>
    </row>
    <row r="24" spans="2:10">
      <c r="B24" s="20">
        <f t="shared" si="4"/>
        <v>44513</v>
      </c>
      <c r="C24" s="21" t="str">
        <f t="shared" si="0"/>
        <v>土</v>
      </c>
      <c r="D24" s="22"/>
      <c r="E24" s="23"/>
      <c r="F24" s="23"/>
      <c r="G24" s="23">
        <f t="shared" si="1"/>
        <v>0</v>
      </c>
      <c r="H24" s="23">
        <f t="shared" si="2"/>
        <v>0</v>
      </c>
      <c r="I24" s="23">
        <f t="shared" si="3"/>
        <v>0</v>
      </c>
      <c r="J24" s="26"/>
    </row>
    <row r="25" spans="2:10">
      <c r="B25" s="20">
        <f t="shared" si="4"/>
        <v>44514</v>
      </c>
      <c r="C25" s="21" t="str">
        <f t="shared" si="0"/>
        <v>日</v>
      </c>
      <c r="D25" s="24"/>
      <c r="E25" s="25"/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6"/>
    </row>
    <row r="26" spans="2:10">
      <c r="B26" s="20">
        <f t="shared" si="4"/>
        <v>44515</v>
      </c>
      <c r="C26" s="21" t="str">
        <f t="shared" si="0"/>
        <v>月</v>
      </c>
      <c r="D26" s="22"/>
      <c r="E26" s="23"/>
      <c r="F26" s="23"/>
      <c r="G26" s="23">
        <f t="shared" si="1"/>
        <v>0</v>
      </c>
      <c r="H26" s="23">
        <f t="shared" si="2"/>
        <v>0</v>
      </c>
      <c r="I26" s="23">
        <f t="shared" si="3"/>
        <v>0</v>
      </c>
      <c r="J26" s="26"/>
    </row>
    <row r="27" spans="2:10">
      <c r="B27" s="20">
        <f t="shared" si="4"/>
        <v>44516</v>
      </c>
      <c r="C27" s="21" t="str">
        <f t="shared" si="0"/>
        <v>火</v>
      </c>
      <c r="D27" s="24"/>
      <c r="E27" s="25"/>
      <c r="F27" s="25"/>
      <c r="G27" s="25">
        <f t="shared" si="1"/>
        <v>0</v>
      </c>
      <c r="H27" s="25">
        <f t="shared" si="2"/>
        <v>0</v>
      </c>
      <c r="I27" s="25">
        <f t="shared" si="3"/>
        <v>0</v>
      </c>
      <c r="J27" s="26"/>
    </row>
    <row r="28" spans="2:10">
      <c r="B28" s="20">
        <f t="shared" si="4"/>
        <v>44517</v>
      </c>
      <c r="C28" s="21" t="str">
        <f t="shared" si="0"/>
        <v>水</v>
      </c>
      <c r="D28" s="22"/>
      <c r="E28" s="23"/>
      <c r="F28" s="23"/>
      <c r="G28" s="23">
        <f t="shared" si="1"/>
        <v>0</v>
      </c>
      <c r="H28" s="23">
        <f t="shared" si="2"/>
        <v>0</v>
      </c>
      <c r="I28" s="23">
        <f t="shared" si="3"/>
        <v>0</v>
      </c>
      <c r="J28" s="26"/>
    </row>
    <row r="29" spans="2:10">
      <c r="B29" s="20">
        <f t="shared" si="4"/>
        <v>44518</v>
      </c>
      <c r="C29" s="21" t="str">
        <f t="shared" si="0"/>
        <v>木</v>
      </c>
      <c r="D29" s="24"/>
      <c r="E29" s="25"/>
      <c r="F29" s="25"/>
      <c r="G29" s="25">
        <f t="shared" si="1"/>
        <v>0</v>
      </c>
      <c r="H29" s="25">
        <f t="shared" si="2"/>
        <v>0</v>
      </c>
      <c r="I29" s="25">
        <f t="shared" si="3"/>
        <v>0</v>
      </c>
      <c r="J29" s="26"/>
    </row>
    <row r="30" spans="2:10">
      <c r="B30" s="20">
        <f t="shared" si="4"/>
        <v>44519</v>
      </c>
      <c r="C30" s="21" t="str">
        <f t="shared" si="0"/>
        <v>金</v>
      </c>
      <c r="D30" s="22"/>
      <c r="E30" s="23"/>
      <c r="F30" s="23"/>
      <c r="G30" s="23">
        <f t="shared" si="1"/>
        <v>0</v>
      </c>
      <c r="H30" s="23">
        <f t="shared" si="2"/>
        <v>0</v>
      </c>
      <c r="I30" s="23">
        <f t="shared" si="3"/>
        <v>0</v>
      </c>
      <c r="J30" s="26"/>
    </row>
    <row r="31" spans="2:10">
      <c r="B31" s="20">
        <f t="shared" si="4"/>
        <v>44520</v>
      </c>
      <c r="C31" s="21" t="str">
        <f t="shared" si="0"/>
        <v>土</v>
      </c>
      <c r="D31" s="24"/>
      <c r="E31" s="25"/>
      <c r="F31" s="25"/>
      <c r="G31" s="25">
        <f t="shared" si="1"/>
        <v>0</v>
      </c>
      <c r="H31" s="25">
        <f t="shared" si="2"/>
        <v>0</v>
      </c>
      <c r="I31" s="25">
        <f t="shared" si="3"/>
        <v>0</v>
      </c>
      <c r="J31" s="26"/>
    </row>
    <row r="32" spans="2:10">
      <c r="B32" s="20">
        <f t="shared" si="4"/>
        <v>44521</v>
      </c>
      <c r="C32" s="21" t="str">
        <f t="shared" si="0"/>
        <v>日</v>
      </c>
      <c r="D32" s="22"/>
      <c r="E32" s="23"/>
      <c r="F32" s="23"/>
      <c r="G32" s="23">
        <f t="shared" si="1"/>
        <v>0</v>
      </c>
      <c r="H32" s="23">
        <f t="shared" si="2"/>
        <v>0</v>
      </c>
      <c r="I32" s="23">
        <f t="shared" si="3"/>
        <v>0</v>
      </c>
      <c r="J32" s="26"/>
    </row>
    <row r="33" spans="2:10">
      <c r="B33" s="20">
        <f t="shared" si="4"/>
        <v>44522</v>
      </c>
      <c r="C33" s="21" t="str">
        <f t="shared" si="0"/>
        <v>月</v>
      </c>
      <c r="D33" s="24"/>
      <c r="E33" s="25"/>
      <c r="F33" s="25"/>
      <c r="G33" s="25">
        <f t="shared" si="1"/>
        <v>0</v>
      </c>
      <c r="H33" s="25">
        <f t="shared" si="2"/>
        <v>0</v>
      </c>
      <c r="I33" s="25">
        <f t="shared" si="3"/>
        <v>0</v>
      </c>
      <c r="J33" s="26"/>
    </row>
    <row r="34" spans="2:10">
      <c r="B34" s="20">
        <f t="shared" si="4"/>
        <v>44523</v>
      </c>
      <c r="C34" s="21" t="str">
        <f t="shared" si="0"/>
        <v>火</v>
      </c>
      <c r="D34" s="22"/>
      <c r="E34" s="23"/>
      <c r="F34" s="23"/>
      <c r="G34" s="23">
        <f t="shared" si="1"/>
        <v>0</v>
      </c>
      <c r="H34" s="23">
        <f t="shared" si="2"/>
        <v>0</v>
      </c>
      <c r="I34" s="23">
        <f t="shared" si="3"/>
        <v>0</v>
      </c>
      <c r="J34" s="26"/>
    </row>
    <row r="35" spans="2:10">
      <c r="B35" s="20">
        <f t="shared" si="4"/>
        <v>44524</v>
      </c>
      <c r="C35" s="21" t="str">
        <f t="shared" si="0"/>
        <v>水</v>
      </c>
      <c r="D35" s="24"/>
      <c r="E35" s="25"/>
      <c r="F35" s="25"/>
      <c r="G35" s="25">
        <f t="shared" si="1"/>
        <v>0</v>
      </c>
      <c r="H35" s="25">
        <f t="shared" si="2"/>
        <v>0</v>
      </c>
      <c r="I35" s="25">
        <f t="shared" si="3"/>
        <v>0</v>
      </c>
      <c r="J35" s="26"/>
    </row>
    <row r="36" spans="2:10">
      <c r="B36" s="20">
        <f t="shared" si="4"/>
        <v>44525</v>
      </c>
      <c r="C36" s="21" t="str">
        <f t="shared" si="0"/>
        <v>木</v>
      </c>
      <c r="D36" s="22"/>
      <c r="E36" s="23"/>
      <c r="F36" s="23"/>
      <c r="G36" s="23">
        <f t="shared" si="1"/>
        <v>0</v>
      </c>
      <c r="H36" s="23">
        <f t="shared" si="2"/>
        <v>0</v>
      </c>
      <c r="I36" s="23">
        <f t="shared" si="3"/>
        <v>0</v>
      </c>
      <c r="J36" s="26"/>
    </row>
    <row r="37" spans="2:10">
      <c r="B37" s="20">
        <f t="shared" si="4"/>
        <v>44526</v>
      </c>
      <c r="C37" s="21" t="str">
        <f t="shared" si="0"/>
        <v>金</v>
      </c>
      <c r="D37" s="24"/>
      <c r="E37" s="25"/>
      <c r="F37" s="25"/>
      <c r="G37" s="25">
        <f t="shared" si="1"/>
        <v>0</v>
      </c>
      <c r="H37" s="25">
        <f t="shared" si="2"/>
        <v>0</v>
      </c>
      <c r="I37" s="25">
        <f t="shared" si="3"/>
        <v>0</v>
      </c>
      <c r="J37" s="26"/>
    </row>
    <row r="38" spans="2:10">
      <c r="B38" s="20">
        <f t="shared" si="4"/>
        <v>44527</v>
      </c>
      <c r="C38" s="21" t="str">
        <f t="shared" si="0"/>
        <v>土</v>
      </c>
      <c r="D38" s="22"/>
      <c r="E38" s="23"/>
      <c r="F38" s="23"/>
      <c r="G38" s="23">
        <f t="shared" si="1"/>
        <v>0</v>
      </c>
      <c r="H38" s="23">
        <f t="shared" si="2"/>
        <v>0</v>
      </c>
      <c r="I38" s="23">
        <f t="shared" si="3"/>
        <v>0</v>
      </c>
      <c r="J38" s="26"/>
    </row>
    <row r="39" spans="2:10">
      <c r="B39" s="20">
        <f t="shared" si="4"/>
        <v>44528</v>
      </c>
      <c r="C39" s="21" t="str">
        <f t="shared" si="0"/>
        <v>日</v>
      </c>
      <c r="D39" s="24"/>
      <c r="E39" s="25"/>
      <c r="F39" s="25"/>
      <c r="G39" s="25">
        <f t="shared" si="1"/>
        <v>0</v>
      </c>
      <c r="H39" s="25">
        <f t="shared" si="2"/>
        <v>0</v>
      </c>
      <c r="I39" s="25">
        <f t="shared" si="3"/>
        <v>0</v>
      </c>
      <c r="J39" s="26"/>
    </row>
    <row r="40" spans="2:10">
      <c r="B40" s="20">
        <f>IF(MONTH(B39)=MONTH(B39+1),B39+1,"")</f>
        <v>44529</v>
      </c>
      <c r="C40" s="21" t="str">
        <f t="shared" si="0"/>
        <v>月</v>
      </c>
      <c r="D40" s="22"/>
      <c r="E40" s="23"/>
      <c r="F40" s="23"/>
      <c r="G40" s="23">
        <f t="shared" si="1"/>
        <v>0</v>
      </c>
      <c r="H40" s="23">
        <f t="shared" si="2"/>
        <v>0</v>
      </c>
      <c r="I40" s="23">
        <f t="shared" si="3"/>
        <v>0</v>
      </c>
      <c r="J40" s="26"/>
    </row>
    <row r="41" spans="2:10">
      <c r="B41" s="20">
        <f>IF(MONTH(B39)=MONTH(B39+2),B39+2,"")</f>
        <v>44530</v>
      </c>
      <c r="C41" s="21" t="str">
        <f t="shared" si="0"/>
        <v>火</v>
      </c>
      <c r="D41" s="24"/>
      <c r="E41" s="25"/>
      <c r="F41" s="25"/>
      <c r="G41" s="25">
        <f t="shared" si="1"/>
        <v>0</v>
      </c>
      <c r="H41" s="25">
        <f t="shared" si="2"/>
        <v>0</v>
      </c>
      <c r="I41" s="25">
        <f t="shared" si="3"/>
        <v>0</v>
      </c>
      <c r="J41" s="26"/>
    </row>
    <row r="42" spans="2:10">
      <c r="B42" s="20" t="str">
        <f>IF(MONTH(B39)=MONTH(B39+3),B39+3,"")</f>
        <v/>
      </c>
      <c r="C42" s="21" t="str">
        <f t="shared" si="0"/>
        <v/>
      </c>
      <c r="D42" s="22"/>
      <c r="E42" s="23"/>
      <c r="F42" s="23"/>
      <c r="G42" s="23">
        <f t="shared" si="1"/>
        <v>0</v>
      </c>
      <c r="H42" s="23">
        <f t="shared" si="2"/>
        <v>0</v>
      </c>
      <c r="I42" s="23">
        <f t="shared" si="3"/>
        <v>0</v>
      </c>
      <c r="J42" s="26"/>
    </row>
  </sheetData>
  <mergeCells count="2">
    <mergeCell ref="B6:D7"/>
    <mergeCell ref="B8:D9"/>
  </mergeCells>
  <conditionalFormatting sqref="C12:C42">
    <cfRule type="expression" dxfId="0" priority="3">
      <formula>COUNTIF(祝日設定!$A$1:$C$51,$B12)</formula>
    </cfRule>
    <cfRule type="expression" dxfId="1" priority="2">
      <formula>WEEKDAY($B12)=1</formula>
    </cfRule>
    <cfRule type="expression" dxfId="2" priority="1">
      <formula>WEEKDAY($B12)=7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42"/>
  <sheetViews>
    <sheetView workbookViewId="0">
      <selection activeCell="E8" sqref="E8:H8"/>
    </sheetView>
  </sheetViews>
  <sheetFormatPr defaultColWidth="9.02654867256637" defaultRowHeight="12.75"/>
  <cols>
    <col min="2" max="2" width="10.5929203539823"/>
    <col min="11" max="11" width="13.4336283185841" customWidth="1"/>
  </cols>
  <sheetData>
    <row r="3" spans="2:3">
      <c r="B3" s="6">
        <v>2021</v>
      </c>
      <c r="C3" s="7" t="s">
        <v>0</v>
      </c>
    </row>
    <row r="4" spans="2:3">
      <c r="B4" s="6">
        <v>11</v>
      </c>
      <c r="C4" s="7" t="s">
        <v>1</v>
      </c>
    </row>
    <row r="5" spans="2:3">
      <c r="B5" s="8"/>
      <c r="C5" s="9"/>
    </row>
    <row r="6" spans="2:8">
      <c r="B6" s="10" t="s">
        <v>2</v>
      </c>
      <c r="C6" s="10"/>
      <c r="D6" s="10"/>
      <c r="E6" s="11" t="s">
        <v>3</v>
      </c>
      <c r="F6" s="12" t="s">
        <v>4</v>
      </c>
      <c r="G6" s="12" t="s">
        <v>5</v>
      </c>
      <c r="H6" s="12" t="s">
        <v>6</v>
      </c>
    </row>
    <row r="7" spans="2:8">
      <c r="B7" s="10"/>
      <c r="C7" s="10"/>
      <c r="D7" s="10"/>
      <c r="E7" s="13"/>
      <c r="F7" s="13"/>
      <c r="G7" s="13"/>
      <c r="H7" s="13"/>
    </row>
    <row r="8" ht="24" spans="2:8">
      <c r="B8" s="14" t="s">
        <v>19</v>
      </c>
      <c r="C8" s="14"/>
      <c r="D8" s="14"/>
      <c r="E8" s="15" t="s">
        <v>8</v>
      </c>
      <c r="F8" s="15" t="s">
        <v>9</v>
      </c>
      <c r="G8" s="15" t="s">
        <v>10</v>
      </c>
      <c r="H8" s="15" t="s">
        <v>11</v>
      </c>
    </row>
    <row r="9" spans="2:8">
      <c r="B9" s="14"/>
      <c r="C9" s="14"/>
      <c r="D9" s="14"/>
      <c r="E9" s="16">
        <f>SUM(G12:G42)</f>
        <v>0</v>
      </c>
      <c r="F9" s="16">
        <f>SUM(H12:H42)-G9</f>
        <v>0</v>
      </c>
      <c r="G9" s="16">
        <f>SUM(I12:I42)</f>
        <v>0</v>
      </c>
      <c r="H9" s="16"/>
    </row>
    <row r="11" spans="2:9">
      <c r="B11" s="17" t="s">
        <v>12</v>
      </c>
      <c r="C11" s="17" t="s">
        <v>13</v>
      </c>
      <c r="D11" s="18" t="s">
        <v>14</v>
      </c>
      <c r="E11" s="19" t="s">
        <v>15</v>
      </c>
      <c r="F11" s="19" t="s">
        <v>16</v>
      </c>
      <c r="G11" s="19" t="s">
        <v>8</v>
      </c>
      <c r="H11" s="19" t="s">
        <v>17</v>
      </c>
      <c r="I11" s="19" t="s">
        <v>18</v>
      </c>
    </row>
    <row r="12" spans="2:12">
      <c r="B12" s="20">
        <f>DATE(B3,B4,1)</f>
        <v>44501</v>
      </c>
      <c r="C12" s="21" t="str">
        <f t="shared" ref="C12:C42" si="0">TEXT(B12,"aaa")</f>
        <v>月</v>
      </c>
      <c r="D12" s="22"/>
      <c r="E12" s="23"/>
      <c r="F12" s="23"/>
      <c r="G12" s="23">
        <f t="shared" ref="G12:G42" si="1">MAX(0,E12-D12-F12)</f>
        <v>0</v>
      </c>
      <c r="H12" s="23">
        <f t="shared" ref="H12:H42" si="2">MAX(0,G12-"8:00")</f>
        <v>0</v>
      </c>
      <c r="I12" s="23">
        <f t="shared" ref="I12:I42" si="3">MAX(0,E12-"22:00")</f>
        <v>0</v>
      </c>
      <c r="J12" s="26"/>
      <c r="L12" s="26"/>
    </row>
    <row r="13" spans="2:12">
      <c r="B13" s="20">
        <f t="shared" ref="B13:B39" si="4">B12+1</f>
        <v>44502</v>
      </c>
      <c r="C13" s="21" t="str">
        <f t="shared" si="0"/>
        <v>火</v>
      </c>
      <c r="D13" s="24"/>
      <c r="E13" s="25"/>
      <c r="F13" s="25"/>
      <c r="G13" s="25">
        <f t="shared" si="1"/>
        <v>0</v>
      </c>
      <c r="H13" s="25">
        <f t="shared" si="2"/>
        <v>0</v>
      </c>
      <c r="I13" s="25">
        <f t="shared" si="3"/>
        <v>0</v>
      </c>
      <c r="J13" s="26"/>
      <c r="L13" s="26"/>
    </row>
    <row r="14" spans="2:12">
      <c r="B14" s="20">
        <f t="shared" si="4"/>
        <v>44503</v>
      </c>
      <c r="C14" s="21" t="str">
        <f t="shared" si="0"/>
        <v>水</v>
      </c>
      <c r="D14" s="22"/>
      <c r="E14" s="23"/>
      <c r="F14" s="23"/>
      <c r="G14" s="23">
        <f t="shared" si="1"/>
        <v>0</v>
      </c>
      <c r="H14" s="23">
        <f t="shared" si="2"/>
        <v>0</v>
      </c>
      <c r="I14" s="23">
        <f t="shared" si="3"/>
        <v>0</v>
      </c>
      <c r="J14" s="26"/>
      <c r="L14" s="26"/>
    </row>
    <row r="15" spans="2:12">
      <c r="B15" s="20">
        <f t="shared" si="4"/>
        <v>44504</v>
      </c>
      <c r="C15" s="21" t="str">
        <f t="shared" si="0"/>
        <v>木</v>
      </c>
      <c r="D15" s="24"/>
      <c r="E15" s="25"/>
      <c r="F15" s="25"/>
      <c r="G15" s="25">
        <f t="shared" si="1"/>
        <v>0</v>
      </c>
      <c r="H15" s="25">
        <f t="shared" si="2"/>
        <v>0</v>
      </c>
      <c r="I15" s="25">
        <f t="shared" si="3"/>
        <v>0</v>
      </c>
      <c r="J15" s="26"/>
      <c r="L15" s="26"/>
    </row>
    <row r="16" spans="2:10">
      <c r="B16" s="20">
        <f t="shared" si="4"/>
        <v>44505</v>
      </c>
      <c r="C16" s="21" t="str">
        <f t="shared" si="0"/>
        <v>金</v>
      </c>
      <c r="D16" s="22"/>
      <c r="E16" s="23"/>
      <c r="F16" s="23"/>
      <c r="G16" s="23">
        <f t="shared" si="1"/>
        <v>0</v>
      </c>
      <c r="H16" s="23">
        <f t="shared" si="2"/>
        <v>0</v>
      </c>
      <c r="I16" s="23">
        <f t="shared" si="3"/>
        <v>0</v>
      </c>
      <c r="J16" s="26"/>
    </row>
    <row r="17" spans="2:10">
      <c r="B17" s="20">
        <f t="shared" si="4"/>
        <v>44506</v>
      </c>
      <c r="C17" s="21" t="str">
        <f t="shared" si="0"/>
        <v>土</v>
      </c>
      <c r="D17" s="24"/>
      <c r="E17" s="25"/>
      <c r="F17" s="25"/>
      <c r="G17" s="25">
        <f t="shared" si="1"/>
        <v>0</v>
      </c>
      <c r="H17" s="25">
        <f t="shared" si="2"/>
        <v>0</v>
      </c>
      <c r="I17" s="25">
        <f t="shared" si="3"/>
        <v>0</v>
      </c>
      <c r="J17" s="26"/>
    </row>
    <row r="18" spans="2:10">
      <c r="B18" s="20">
        <f t="shared" si="4"/>
        <v>44507</v>
      </c>
      <c r="C18" s="21" t="str">
        <f t="shared" si="0"/>
        <v>日</v>
      </c>
      <c r="D18" s="22"/>
      <c r="E18" s="23"/>
      <c r="F18" s="23"/>
      <c r="G18" s="23">
        <f t="shared" si="1"/>
        <v>0</v>
      </c>
      <c r="H18" s="23">
        <f t="shared" si="2"/>
        <v>0</v>
      </c>
      <c r="I18" s="23">
        <f t="shared" si="3"/>
        <v>0</v>
      </c>
      <c r="J18" s="26"/>
    </row>
    <row r="19" spans="2:10">
      <c r="B19" s="20">
        <f t="shared" si="4"/>
        <v>44508</v>
      </c>
      <c r="C19" s="21" t="str">
        <f t="shared" si="0"/>
        <v>月</v>
      </c>
      <c r="D19" s="24"/>
      <c r="E19" s="25"/>
      <c r="F19" s="25"/>
      <c r="G19" s="25">
        <f t="shared" si="1"/>
        <v>0</v>
      </c>
      <c r="H19" s="25">
        <f t="shared" si="2"/>
        <v>0</v>
      </c>
      <c r="I19" s="25">
        <f t="shared" si="3"/>
        <v>0</v>
      </c>
      <c r="J19" s="26"/>
    </row>
    <row r="20" spans="2:10">
      <c r="B20" s="20">
        <f t="shared" si="4"/>
        <v>44509</v>
      </c>
      <c r="C20" s="21" t="str">
        <f t="shared" si="0"/>
        <v>火</v>
      </c>
      <c r="D20" s="22"/>
      <c r="E20" s="23"/>
      <c r="F20" s="23"/>
      <c r="G20" s="23">
        <f t="shared" si="1"/>
        <v>0</v>
      </c>
      <c r="H20" s="23">
        <f t="shared" si="2"/>
        <v>0</v>
      </c>
      <c r="I20" s="23">
        <f t="shared" si="3"/>
        <v>0</v>
      </c>
      <c r="J20" s="26"/>
    </row>
    <row r="21" spans="2:10">
      <c r="B21" s="20">
        <f t="shared" si="4"/>
        <v>44510</v>
      </c>
      <c r="C21" s="21" t="str">
        <f t="shared" si="0"/>
        <v>水</v>
      </c>
      <c r="D21" s="24"/>
      <c r="E21" s="25"/>
      <c r="F21" s="25"/>
      <c r="G21" s="25">
        <f t="shared" si="1"/>
        <v>0</v>
      </c>
      <c r="H21" s="25">
        <f t="shared" si="2"/>
        <v>0</v>
      </c>
      <c r="I21" s="25">
        <f t="shared" si="3"/>
        <v>0</v>
      </c>
      <c r="J21" s="26"/>
    </row>
    <row r="22" spans="2:10">
      <c r="B22" s="20">
        <f t="shared" si="4"/>
        <v>44511</v>
      </c>
      <c r="C22" s="21" t="str">
        <f t="shared" si="0"/>
        <v>木</v>
      </c>
      <c r="D22" s="22"/>
      <c r="E22" s="23"/>
      <c r="F22" s="23"/>
      <c r="G22" s="23">
        <f t="shared" si="1"/>
        <v>0</v>
      </c>
      <c r="H22" s="23">
        <f t="shared" si="2"/>
        <v>0</v>
      </c>
      <c r="I22" s="23">
        <f t="shared" si="3"/>
        <v>0</v>
      </c>
      <c r="J22" s="26"/>
    </row>
    <row r="23" spans="2:10">
      <c r="B23" s="20">
        <f t="shared" si="4"/>
        <v>44512</v>
      </c>
      <c r="C23" s="21" t="str">
        <f t="shared" si="0"/>
        <v>金</v>
      </c>
      <c r="D23" s="24"/>
      <c r="E23" s="25"/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6"/>
    </row>
    <row r="24" spans="2:10">
      <c r="B24" s="20">
        <f t="shared" si="4"/>
        <v>44513</v>
      </c>
      <c r="C24" s="21" t="str">
        <f t="shared" si="0"/>
        <v>土</v>
      </c>
      <c r="D24" s="22"/>
      <c r="E24" s="23"/>
      <c r="F24" s="23"/>
      <c r="G24" s="23">
        <f t="shared" si="1"/>
        <v>0</v>
      </c>
      <c r="H24" s="23">
        <f t="shared" si="2"/>
        <v>0</v>
      </c>
      <c r="I24" s="23">
        <f t="shared" si="3"/>
        <v>0</v>
      </c>
      <c r="J24" s="26"/>
    </row>
    <row r="25" spans="2:10">
      <c r="B25" s="20">
        <f t="shared" si="4"/>
        <v>44514</v>
      </c>
      <c r="C25" s="21" t="str">
        <f t="shared" si="0"/>
        <v>日</v>
      </c>
      <c r="D25" s="24"/>
      <c r="E25" s="25"/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6"/>
    </row>
    <row r="26" spans="2:10">
      <c r="B26" s="20">
        <f t="shared" si="4"/>
        <v>44515</v>
      </c>
      <c r="C26" s="21" t="str">
        <f t="shared" si="0"/>
        <v>月</v>
      </c>
      <c r="D26" s="22"/>
      <c r="E26" s="23"/>
      <c r="F26" s="23"/>
      <c r="G26" s="23">
        <f t="shared" si="1"/>
        <v>0</v>
      </c>
      <c r="H26" s="23">
        <f t="shared" si="2"/>
        <v>0</v>
      </c>
      <c r="I26" s="23">
        <f t="shared" si="3"/>
        <v>0</v>
      </c>
      <c r="J26" s="26"/>
    </row>
    <row r="27" spans="2:10">
      <c r="B27" s="20">
        <f t="shared" si="4"/>
        <v>44516</v>
      </c>
      <c r="C27" s="21" t="str">
        <f t="shared" si="0"/>
        <v>火</v>
      </c>
      <c r="D27" s="24"/>
      <c r="E27" s="25"/>
      <c r="F27" s="25"/>
      <c r="G27" s="25">
        <f t="shared" si="1"/>
        <v>0</v>
      </c>
      <c r="H27" s="25">
        <f t="shared" si="2"/>
        <v>0</v>
      </c>
      <c r="I27" s="25">
        <f t="shared" si="3"/>
        <v>0</v>
      </c>
      <c r="J27" s="26"/>
    </row>
    <row r="28" spans="2:10">
      <c r="B28" s="20">
        <f t="shared" si="4"/>
        <v>44517</v>
      </c>
      <c r="C28" s="21" t="str">
        <f t="shared" si="0"/>
        <v>水</v>
      </c>
      <c r="D28" s="22"/>
      <c r="E28" s="23"/>
      <c r="F28" s="23"/>
      <c r="G28" s="23">
        <f t="shared" si="1"/>
        <v>0</v>
      </c>
      <c r="H28" s="23">
        <f t="shared" si="2"/>
        <v>0</v>
      </c>
      <c r="I28" s="23">
        <f t="shared" si="3"/>
        <v>0</v>
      </c>
      <c r="J28" s="26"/>
    </row>
    <row r="29" spans="2:10">
      <c r="B29" s="20">
        <f t="shared" si="4"/>
        <v>44518</v>
      </c>
      <c r="C29" s="21" t="str">
        <f t="shared" si="0"/>
        <v>木</v>
      </c>
      <c r="D29" s="24"/>
      <c r="E29" s="25"/>
      <c r="F29" s="25"/>
      <c r="G29" s="25">
        <f t="shared" si="1"/>
        <v>0</v>
      </c>
      <c r="H29" s="25">
        <f t="shared" si="2"/>
        <v>0</v>
      </c>
      <c r="I29" s="25">
        <f t="shared" si="3"/>
        <v>0</v>
      </c>
      <c r="J29" s="26"/>
    </row>
    <row r="30" spans="2:10">
      <c r="B30" s="20">
        <f t="shared" si="4"/>
        <v>44519</v>
      </c>
      <c r="C30" s="21" t="str">
        <f t="shared" si="0"/>
        <v>金</v>
      </c>
      <c r="D30" s="22"/>
      <c r="E30" s="23"/>
      <c r="F30" s="23"/>
      <c r="G30" s="23">
        <f t="shared" si="1"/>
        <v>0</v>
      </c>
      <c r="H30" s="23">
        <f t="shared" si="2"/>
        <v>0</v>
      </c>
      <c r="I30" s="23">
        <f t="shared" si="3"/>
        <v>0</v>
      </c>
      <c r="J30" s="26"/>
    </row>
    <row r="31" spans="2:10">
      <c r="B31" s="20">
        <f t="shared" si="4"/>
        <v>44520</v>
      </c>
      <c r="C31" s="21" t="str">
        <f t="shared" si="0"/>
        <v>土</v>
      </c>
      <c r="D31" s="24"/>
      <c r="E31" s="25"/>
      <c r="F31" s="25"/>
      <c r="G31" s="25">
        <f t="shared" si="1"/>
        <v>0</v>
      </c>
      <c r="H31" s="25">
        <f t="shared" si="2"/>
        <v>0</v>
      </c>
      <c r="I31" s="25">
        <f t="shared" si="3"/>
        <v>0</v>
      </c>
      <c r="J31" s="26"/>
    </row>
    <row r="32" spans="2:10">
      <c r="B32" s="20">
        <f t="shared" si="4"/>
        <v>44521</v>
      </c>
      <c r="C32" s="21" t="str">
        <f t="shared" si="0"/>
        <v>日</v>
      </c>
      <c r="D32" s="22"/>
      <c r="E32" s="23"/>
      <c r="F32" s="23"/>
      <c r="G32" s="23">
        <f t="shared" si="1"/>
        <v>0</v>
      </c>
      <c r="H32" s="23">
        <f t="shared" si="2"/>
        <v>0</v>
      </c>
      <c r="I32" s="23">
        <f t="shared" si="3"/>
        <v>0</v>
      </c>
      <c r="J32" s="26"/>
    </row>
    <row r="33" spans="2:10">
      <c r="B33" s="20">
        <f t="shared" si="4"/>
        <v>44522</v>
      </c>
      <c r="C33" s="21" t="str">
        <f t="shared" si="0"/>
        <v>月</v>
      </c>
      <c r="D33" s="24"/>
      <c r="E33" s="25"/>
      <c r="F33" s="25"/>
      <c r="G33" s="25">
        <f t="shared" si="1"/>
        <v>0</v>
      </c>
      <c r="H33" s="25">
        <f t="shared" si="2"/>
        <v>0</v>
      </c>
      <c r="I33" s="25">
        <f t="shared" si="3"/>
        <v>0</v>
      </c>
      <c r="J33" s="26"/>
    </row>
    <row r="34" spans="2:10">
      <c r="B34" s="20">
        <f t="shared" si="4"/>
        <v>44523</v>
      </c>
      <c r="C34" s="21" t="str">
        <f t="shared" si="0"/>
        <v>火</v>
      </c>
      <c r="D34" s="22"/>
      <c r="E34" s="23"/>
      <c r="F34" s="23"/>
      <c r="G34" s="23">
        <f t="shared" si="1"/>
        <v>0</v>
      </c>
      <c r="H34" s="23">
        <f t="shared" si="2"/>
        <v>0</v>
      </c>
      <c r="I34" s="23">
        <f t="shared" si="3"/>
        <v>0</v>
      </c>
      <c r="J34" s="26"/>
    </row>
    <row r="35" spans="2:10">
      <c r="B35" s="20">
        <f t="shared" si="4"/>
        <v>44524</v>
      </c>
      <c r="C35" s="21" t="str">
        <f t="shared" si="0"/>
        <v>水</v>
      </c>
      <c r="D35" s="24"/>
      <c r="E35" s="25"/>
      <c r="F35" s="25"/>
      <c r="G35" s="25">
        <f t="shared" si="1"/>
        <v>0</v>
      </c>
      <c r="H35" s="25">
        <f t="shared" si="2"/>
        <v>0</v>
      </c>
      <c r="I35" s="25">
        <f t="shared" si="3"/>
        <v>0</v>
      </c>
      <c r="J35" s="26"/>
    </row>
    <row r="36" spans="2:10">
      <c r="B36" s="20">
        <f t="shared" si="4"/>
        <v>44525</v>
      </c>
      <c r="C36" s="21" t="str">
        <f t="shared" si="0"/>
        <v>木</v>
      </c>
      <c r="D36" s="22"/>
      <c r="E36" s="23"/>
      <c r="F36" s="23"/>
      <c r="G36" s="23">
        <f t="shared" si="1"/>
        <v>0</v>
      </c>
      <c r="H36" s="23">
        <f t="shared" si="2"/>
        <v>0</v>
      </c>
      <c r="I36" s="23">
        <f t="shared" si="3"/>
        <v>0</v>
      </c>
      <c r="J36" s="26"/>
    </row>
    <row r="37" spans="2:10">
      <c r="B37" s="20">
        <f t="shared" si="4"/>
        <v>44526</v>
      </c>
      <c r="C37" s="21" t="str">
        <f t="shared" si="0"/>
        <v>金</v>
      </c>
      <c r="D37" s="24"/>
      <c r="E37" s="25"/>
      <c r="F37" s="25"/>
      <c r="G37" s="25">
        <f t="shared" si="1"/>
        <v>0</v>
      </c>
      <c r="H37" s="25">
        <f t="shared" si="2"/>
        <v>0</v>
      </c>
      <c r="I37" s="25">
        <f t="shared" si="3"/>
        <v>0</v>
      </c>
      <c r="J37" s="26"/>
    </row>
    <row r="38" spans="2:10">
      <c r="B38" s="20">
        <f t="shared" si="4"/>
        <v>44527</v>
      </c>
      <c r="C38" s="21" t="str">
        <f t="shared" si="0"/>
        <v>土</v>
      </c>
      <c r="D38" s="22"/>
      <c r="E38" s="23"/>
      <c r="F38" s="23"/>
      <c r="G38" s="23">
        <f t="shared" si="1"/>
        <v>0</v>
      </c>
      <c r="H38" s="23">
        <f t="shared" si="2"/>
        <v>0</v>
      </c>
      <c r="I38" s="23">
        <f t="shared" si="3"/>
        <v>0</v>
      </c>
      <c r="J38" s="26"/>
    </row>
    <row r="39" spans="2:10">
      <c r="B39" s="20">
        <f t="shared" si="4"/>
        <v>44528</v>
      </c>
      <c r="C39" s="21" t="str">
        <f t="shared" si="0"/>
        <v>日</v>
      </c>
      <c r="D39" s="24"/>
      <c r="E39" s="25"/>
      <c r="F39" s="25"/>
      <c r="G39" s="25">
        <f t="shared" si="1"/>
        <v>0</v>
      </c>
      <c r="H39" s="25">
        <f t="shared" si="2"/>
        <v>0</v>
      </c>
      <c r="I39" s="25">
        <f t="shared" si="3"/>
        <v>0</v>
      </c>
      <c r="J39" s="26"/>
    </row>
    <row r="40" spans="2:10">
      <c r="B40" s="20">
        <f>IF(MONTH(B39)=MONTH(B39+1),B39+1,"")</f>
        <v>44529</v>
      </c>
      <c r="C40" s="21" t="str">
        <f t="shared" si="0"/>
        <v>月</v>
      </c>
      <c r="D40" s="22"/>
      <c r="E40" s="23"/>
      <c r="F40" s="23"/>
      <c r="G40" s="23">
        <f t="shared" si="1"/>
        <v>0</v>
      </c>
      <c r="H40" s="23">
        <f t="shared" si="2"/>
        <v>0</v>
      </c>
      <c r="I40" s="23">
        <f t="shared" si="3"/>
        <v>0</v>
      </c>
      <c r="J40" s="26"/>
    </row>
    <row r="41" spans="2:10">
      <c r="B41" s="20">
        <f>IF(MONTH(B39)=MONTH(B39+2),B39+2,"")</f>
        <v>44530</v>
      </c>
      <c r="C41" s="21" t="str">
        <f t="shared" si="0"/>
        <v>火</v>
      </c>
      <c r="D41" s="24"/>
      <c r="E41" s="25"/>
      <c r="F41" s="25"/>
      <c r="G41" s="25">
        <f t="shared" si="1"/>
        <v>0</v>
      </c>
      <c r="H41" s="25">
        <f t="shared" si="2"/>
        <v>0</v>
      </c>
      <c r="I41" s="25">
        <f t="shared" si="3"/>
        <v>0</v>
      </c>
      <c r="J41" s="26"/>
    </row>
    <row r="42" spans="2:10">
      <c r="B42" s="20" t="str">
        <f>IF(MONTH(B39)=MONTH(B39+3),B39+3,"")</f>
        <v/>
      </c>
      <c r="C42" s="21" t="str">
        <f t="shared" si="0"/>
        <v/>
      </c>
      <c r="D42" s="22"/>
      <c r="E42" s="23"/>
      <c r="F42" s="23"/>
      <c r="G42" s="23">
        <f t="shared" si="1"/>
        <v>0</v>
      </c>
      <c r="H42" s="23">
        <f t="shared" si="2"/>
        <v>0</v>
      </c>
      <c r="I42" s="23">
        <f t="shared" si="3"/>
        <v>0</v>
      </c>
      <c r="J42" s="26"/>
    </row>
  </sheetData>
  <mergeCells count="2">
    <mergeCell ref="B6:D7"/>
    <mergeCell ref="B8:D9"/>
  </mergeCells>
  <conditionalFormatting sqref="C12:C42">
    <cfRule type="expression" dxfId="0" priority="3">
      <formula>COUNTIF(祝日設定!$A$1:$C$51,$B12)</formula>
    </cfRule>
    <cfRule type="expression" dxfId="1" priority="2">
      <formula>WEEKDAY($B12)=1</formula>
    </cfRule>
    <cfRule type="expression" dxfId="2" priority="1">
      <formula>WEEKDAY($B12)=7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42"/>
  <sheetViews>
    <sheetView workbookViewId="0">
      <selection activeCell="E8" sqref="E8:H8"/>
    </sheetView>
  </sheetViews>
  <sheetFormatPr defaultColWidth="9.02654867256637" defaultRowHeight="12.75"/>
  <cols>
    <col min="2" max="2" width="10.5929203539823"/>
    <col min="11" max="11" width="13.4336283185841" customWidth="1"/>
  </cols>
  <sheetData>
    <row r="3" spans="2:3">
      <c r="B3" s="6">
        <v>2021</v>
      </c>
      <c r="C3" s="7" t="s">
        <v>0</v>
      </c>
    </row>
    <row r="4" spans="2:3">
      <c r="B4" s="6">
        <v>11</v>
      </c>
      <c r="C4" s="7" t="s">
        <v>1</v>
      </c>
    </row>
    <row r="5" spans="2:3">
      <c r="B5" s="8"/>
      <c r="C5" s="9"/>
    </row>
    <row r="6" spans="2:8">
      <c r="B6" s="10" t="s">
        <v>2</v>
      </c>
      <c r="C6" s="10"/>
      <c r="D6" s="10"/>
      <c r="E6" s="11" t="s">
        <v>3</v>
      </c>
      <c r="F6" s="12" t="s">
        <v>4</v>
      </c>
      <c r="G6" s="12" t="s">
        <v>5</v>
      </c>
      <c r="H6" s="12" t="s">
        <v>6</v>
      </c>
    </row>
    <row r="7" spans="2:8">
      <c r="B7" s="10"/>
      <c r="C7" s="10"/>
      <c r="D7" s="10"/>
      <c r="E7" s="13"/>
      <c r="F7" s="13"/>
      <c r="G7" s="13"/>
      <c r="H7" s="13"/>
    </row>
    <row r="8" ht="24" spans="2:8">
      <c r="B8" s="14" t="s">
        <v>19</v>
      </c>
      <c r="C8" s="14"/>
      <c r="D8" s="14"/>
      <c r="E8" s="15" t="s">
        <v>8</v>
      </c>
      <c r="F8" s="15" t="s">
        <v>9</v>
      </c>
      <c r="G8" s="15" t="s">
        <v>10</v>
      </c>
      <c r="H8" s="15" t="s">
        <v>11</v>
      </c>
    </row>
    <row r="9" spans="2:8">
      <c r="B9" s="14"/>
      <c r="C9" s="14"/>
      <c r="D9" s="14"/>
      <c r="E9" s="16">
        <f>SUM(G12:G42)</f>
        <v>0</v>
      </c>
      <c r="F9" s="16">
        <f>SUM(H12:H42)-G9</f>
        <v>0</v>
      </c>
      <c r="G9" s="16">
        <f>SUM(I12:I42)</f>
        <v>0</v>
      </c>
      <c r="H9" s="16"/>
    </row>
    <row r="11" spans="2:9">
      <c r="B11" s="17" t="s">
        <v>12</v>
      </c>
      <c r="C11" s="17" t="s">
        <v>13</v>
      </c>
      <c r="D11" s="18" t="s">
        <v>14</v>
      </c>
      <c r="E11" s="19" t="s">
        <v>15</v>
      </c>
      <c r="F11" s="19" t="s">
        <v>16</v>
      </c>
      <c r="G11" s="19" t="s">
        <v>8</v>
      </c>
      <c r="H11" s="19" t="s">
        <v>17</v>
      </c>
      <c r="I11" s="19" t="s">
        <v>18</v>
      </c>
    </row>
    <row r="12" spans="2:12">
      <c r="B12" s="20">
        <f>DATE(B3,B4,1)</f>
        <v>44501</v>
      </c>
      <c r="C12" s="21" t="str">
        <f t="shared" ref="C12:C42" si="0">TEXT(B12,"aaa")</f>
        <v>月</v>
      </c>
      <c r="D12" s="22"/>
      <c r="E12" s="23"/>
      <c r="F12" s="23"/>
      <c r="G12" s="23">
        <f t="shared" ref="G12:G42" si="1">MAX(0,E12-D12-F12)</f>
        <v>0</v>
      </c>
      <c r="H12" s="23">
        <f t="shared" ref="H12:H42" si="2">MAX(0,G12-"8:00")</f>
        <v>0</v>
      </c>
      <c r="I12" s="23">
        <f t="shared" ref="I12:I42" si="3">MAX(0,E12-"22:00")</f>
        <v>0</v>
      </c>
      <c r="J12" s="26"/>
      <c r="L12" s="26"/>
    </row>
    <row r="13" spans="2:12">
      <c r="B13" s="20">
        <f t="shared" ref="B13:B39" si="4">B12+1</f>
        <v>44502</v>
      </c>
      <c r="C13" s="21" t="str">
        <f t="shared" si="0"/>
        <v>火</v>
      </c>
      <c r="D13" s="24"/>
      <c r="E13" s="25"/>
      <c r="F13" s="25"/>
      <c r="G13" s="25">
        <f t="shared" si="1"/>
        <v>0</v>
      </c>
      <c r="H13" s="25">
        <f t="shared" si="2"/>
        <v>0</v>
      </c>
      <c r="I13" s="25">
        <f t="shared" si="3"/>
        <v>0</v>
      </c>
      <c r="J13" s="26"/>
      <c r="L13" s="26"/>
    </row>
    <row r="14" spans="2:12">
      <c r="B14" s="20">
        <f t="shared" si="4"/>
        <v>44503</v>
      </c>
      <c r="C14" s="21" t="str">
        <f t="shared" si="0"/>
        <v>水</v>
      </c>
      <c r="D14" s="22"/>
      <c r="E14" s="23"/>
      <c r="F14" s="23"/>
      <c r="G14" s="23">
        <f t="shared" si="1"/>
        <v>0</v>
      </c>
      <c r="H14" s="23">
        <f t="shared" si="2"/>
        <v>0</v>
      </c>
      <c r="I14" s="23">
        <f t="shared" si="3"/>
        <v>0</v>
      </c>
      <c r="J14" s="26"/>
      <c r="L14" s="26"/>
    </row>
    <row r="15" spans="2:12">
      <c r="B15" s="20">
        <f t="shared" si="4"/>
        <v>44504</v>
      </c>
      <c r="C15" s="21" t="str">
        <f t="shared" si="0"/>
        <v>木</v>
      </c>
      <c r="D15" s="24"/>
      <c r="E15" s="25"/>
      <c r="F15" s="25"/>
      <c r="G15" s="25">
        <f t="shared" si="1"/>
        <v>0</v>
      </c>
      <c r="H15" s="25">
        <f t="shared" si="2"/>
        <v>0</v>
      </c>
      <c r="I15" s="25">
        <f t="shared" si="3"/>
        <v>0</v>
      </c>
      <c r="J15" s="26"/>
      <c r="L15" s="26"/>
    </row>
    <row r="16" spans="2:10">
      <c r="B16" s="20">
        <f t="shared" si="4"/>
        <v>44505</v>
      </c>
      <c r="C16" s="21" t="str">
        <f t="shared" si="0"/>
        <v>金</v>
      </c>
      <c r="D16" s="22"/>
      <c r="E16" s="23"/>
      <c r="F16" s="23"/>
      <c r="G16" s="23">
        <f t="shared" si="1"/>
        <v>0</v>
      </c>
      <c r="H16" s="23">
        <f t="shared" si="2"/>
        <v>0</v>
      </c>
      <c r="I16" s="23">
        <f t="shared" si="3"/>
        <v>0</v>
      </c>
      <c r="J16" s="26"/>
    </row>
    <row r="17" spans="2:10">
      <c r="B17" s="20">
        <f t="shared" si="4"/>
        <v>44506</v>
      </c>
      <c r="C17" s="21" t="str">
        <f t="shared" si="0"/>
        <v>土</v>
      </c>
      <c r="D17" s="24"/>
      <c r="E17" s="25"/>
      <c r="F17" s="25"/>
      <c r="G17" s="25">
        <f t="shared" si="1"/>
        <v>0</v>
      </c>
      <c r="H17" s="25">
        <f t="shared" si="2"/>
        <v>0</v>
      </c>
      <c r="I17" s="25">
        <f t="shared" si="3"/>
        <v>0</v>
      </c>
      <c r="J17" s="26"/>
    </row>
    <row r="18" spans="2:10">
      <c r="B18" s="20">
        <f t="shared" si="4"/>
        <v>44507</v>
      </c>
      <c r="C18" s="21" t="str">
        <f t="shared" si="0"/>
        <v>日</v>
      </c>
      <c r="D18" s="22"/>
      <c r="E18" s="23"/>
      <c r="F18" s="23"/>
      <c r="G18" s="23">
        <f t="shared" si="1"/>
        <v>0</v>
      </c>
      <c r="H18" s="23">
        <f t="shared" si="2"/>
        <v>0</v>
      </c>
      <c r="I18" s="23">
        <f t="shared" si="3"/>
        <v>0</v>
      </c>
      <c r="J18" s="26"/>
    </row>
    <row r="19" spans="2:10">
      <c r="B19" s="20">
        <f t="shared" si="4"/>
        <v>44508</v>
      </c>
      <c r="C19" s="21" t="str">
        <f t="shared" si="0"/>
        <v>月</v>
      </c>
      <c r="D19" s="24"/>
      <c r="E19" s="25"/>
      <c r="F19" s="25"/>
      <c r="G19" s="25">
        <f t="shared" si="1"/>
        <v>0</v>
      </c>
      <c r="H19" s="25">
        <f t="shared" si="2"/>
        <v>0</v>
      </c>
      <c r="I19" s="25">
        <f t="shared" si="3"/>
        <v>0</v>
      </c>
      <c r="J19" s="26"/>
    </row>
    <row r="20" spans="2:10">
      <c r="B20" s="20">
        <f t="shared" si="4"/>
        <v>44509</v>
      </c>
      <c r="C20" s="21" t="str">
        <f t="shared" si="0"/>
        <v>火</v>
      </c>
      <c r="D20" s="22"/>
      <c r="E20" s="23"/>
      <c r="F20" s="23"/>
      <c r="G20" s="23">
        <f t="shared" si="1"/>
        <v>0</v>
      </c>
      <c r="H20" s="23">
        <f t="shared" si="2"/>
        <v>0</v>
      </c>
      <c r="I20" s="23">
        <f t="shared" si="3"/>
        <v>0</v>
      </c>
      <c r="J20" s="26"/>
    </row>
    <row r="21" spans="2:10">
      <c r="B21" s="20">
        <f t="shared" si="4"/>
        <v>44510</v>
      </c>
      <c r="C21" s="21" t="str">
        <f t="shared" si="0"/>
        <v>水</v>
      </c>
      <c r="D21" s="24"/>
      <c r="E21" s="25"/>
      <c r="F21" s="25"/>
      <c r="G21" s="25">
        <f t="shared" si="1"/>
        <v>0</v>
      </c>
      <c r="H21" s="25">
        <f t="shared" si="2"/>
        <v>0</v>
      </c>
      <c r="I21" s="25">
        <f t="shared" si="3"/>
        <v>0</v>
      </c>
      <c r="J21" s="26"/>
    </row>
    <row r="22" spans="2:10">
      <c r="B22" s="20">
        <f t="shared" si="4"/>
        <v>44511</v>
      </c>
      <c r="C22" s="21" t="str">
        <f t="shared" si="0"/>
        <v>木</v>
      </c>
      <c r="D22" s="22"/>
      <c r="E22" s="23"/>
      <c r="F22" s="23"/>
      <c r="G22" s="23">
        <f t="shared" si="1"/>
        <v>0</v>
      </c>
      <c r="H22" s="23">
        <f t="shared" si="2"/>
        <v>0</v>
      </c>
      <c r="I22" s="23">
        <f t="shared" si="3"/>
        <v>0</v>
      </c>
      <c r="J22" s="26"/>
    </row>
    <row r="23" spans="2:10">
      <c r="B23" s="20">
        <f t="shared" si="4"/>
        <v>44512</v>
      </c>
      <c r="C23" s="21" t="str">
        <f t="shared" si="0"/>
        <v>金</v>
      </c>
      <c r="D23" s="24"/>
      <c r="E23" s="25"/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6"/>
    </row>
    <row r="24" spans="2:10">
      <c r="B24" s="20">
        <f t="shared" si="4"/>
        <v>44513</v>
      </c>
      <c r="C24" s="21" t="str">
        <f t="shared" si="0"/>
        <v>土</v>
      </c>
      <c r="D24" s="22"/>
      <c r="E24" s="23"/>
      <c r="F24" s="23"/>
      <c r="G24" s="23">
        <f t="shared" si="1"/>
        <v>0</v>
      </c>
      <c r="H24" s="23">
        <f t="shared" si="2"/>
        <v>0</v>
      </c>
      <c r="I24" s="23">
        <f t="shared" si="3"/>
        <v>0</v>
      </c>
      <c r="J24" s="26"/>
    </row>
    <row r="25" spans="2:10">
      <c r="B25" s="20">
        <f t="shared" si="4"/>
        <v>44514</v>
      </c>
      <c r="C25" s="21" t="str">
        <f t="shared" si="0"/>
        <v>日</v>
      </c>
      <c r="D25" s="24"/>
      <c r="E25" s="25"/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6"/>
    </row>
    <row r="26" spans="2:10">
      <c r="B26" s="20">
        <f t="shared" si="4"/>
        <v>44515</v>
      </c>
      <c r="C26" s="21" t="str">
        <f t="shared" si="0"/>
        <v>月</v>
      </c>
      <c r="D26" s="22"/>
      <c r="E26" s="23"/>
      <c r="F26" s="23"/>
      <c r="G26" s="23">
        <f t="shared" si="1"/>
        <v>0</v>
      </c>
      <c r="H26" s="23">
        <f t="shared" si="2"/>
        <v>0</v>
      </c>
      <c r="I26" s="23">
        <f t="shared" si="3"/>
        <v>0</v>
      </c>
      <c r="J26" s="26"/>
    </row>
    <row r="27" spans="2:10">
      <c r="B27" s="20">
        <f t="shared" si="4"/>
        <v>44516</v>
      </c>
      <c r="C27" s="21" t="str">
        <f t="shared" si="0"/>
        <v>火</v>
      </c>
      <c r="D27" s="24"/>
      <c r="E27" s="25"/>
      <c r="F27" s="25"/>
      <c r="G27" s="25">
        <f t="shared" si="1"/>
        <v>0</v>
      </c>
      <c r="H27" s="25">
        <f t="shared" si="2"/>
        <v>0</v>
      </c>
      <c r="I27" s="25">
        <f t="shared" si="3"/>
        <v>0</v>
      </c>
      <c r="J27" s="26"/>
    </row>
    <row r="28" spans="2:10">
      <c r="B28" s="20">
        <f t="shared" si="4"/>
        <v>44517</v>
      </c>
      <c r="C28" s="21" t="str">
        <f t="shared" si="0"/>
        <v>水</v>
      </c>
      <c r="D28" s="22"/>
      <c r="E28" s="23"/>
      <c r="F28" s="23"/>
      <c r="G28" s="23">
        <f t="shared" si="1"/>
        <v>0</v>
      </c>
      <c r="H28" s="23">
        <f t="shared" si="2"/>
        <v>0</v>
      </c>
      <c r="I28" s="23">
        <f t="shared" si="3"/>
        <v>0</v>
      </c>
      <c r="J28" s="26"/>
    </row>
    <row r="29" spans="2:10">
      <c r="B29" s="20">
        <f t="shared" si="4"/>
        <v>44518</v>
      </c>
      <c r="C29" s="21" t="str">
        <f t="shared" si="0"/>
        <v>木</v>
      </c>
      <c r="D29" s="24"/>
      <c r="E29" s="25"/>
      <c r="F29" s="25"/>
      <c r="G29" s="25">
        <f t="shared" si="1"/>
        <v>0</v>
      </c>
      <c r="H29" s="25">
        <f t="shared" si="2"/>
        <v>0</v>
      </c>
      <c r="I29" s="25">
        <f t="shared" si="3"/>
        <v>0</v>
      </c>
      <c r="J29" s="26"/>
    </row>
    <row r="30" spans="2:10">
      <c r="B30" s="20">
        <f t="shared" si="4"/>
        <v>44519</v>
      </c>
      <c r="C30" s="21" t="str">
        <f t="shared" si="0"/>
        <v>金</v>
      </c>
      <c r="D30" s="22"/>
      <c r="E30" s="23"/>
      <c r="F30" s="23"/>
      <c r="G30" s="23">
        <f t="shared" si="1"/>
        <v>0</v>
      </c>
      <c r="H30" s="23">
        <f t="shared" si="2"/>
        <v>0</v>
      </c>
      <c r="I30" s="23">
        <f t="shared" si="3"/>
        <v>0</v>
      </c>
      <c r="J30" s="26"/>
    </row>
    <row r="31" spans="2:10">
      <c r="B31" s="20">
        <f t="shared" si="4"/>
        <v>44520</v>
      </c>
      <c r="C31" s="21" t="str">
        <f t="shared" si="0"/>
        <v>土</v>
      </c>
      <c r="D31" s="24"/>
      <c r="E31" s="25"/>
      <c r="F31" s="25"/>
      <c r="G31" s="25">
        <f t="shared" si="1"/>
        <v>0</v>
      </c>
      <c r="H31" s="25">
        <f t="shared" si="2"/>
        <v>0</v>
      </c>
      <c r="I31" s="25">
        <f t="shared" si="3"/>
        <v>0</v>
      </c>
      <c r="J31" s="26"/>
    </row>
    <row r="32" spans="2:10">
      <c r="B32" s="20">
        <f t="shared" si="4"/>
        <v>44521</v>
      </c>
      <c r="C32" s="21" t="str">
        <f t="shared" si="0"/>
        <v>日</v>
      </c>
      <c r="D32" s="22"/>
      <c r="E32" s="23"/>
      <c r="F32" s="23"/>
      <c r="G32" s="23">
        <f t="shared" si="1"/>
        <v>0</v>
      </c>
      <c r="H32" s="23">
        <f t="shared" si="2"/>
        <v>0</v>
      </c>
      <c r="I32" s="23">
        <f t="shared" si="3"/>
        <v>0</v>
      </c>
      <c r="J32" s="26"/>
    </row>
    <row r="33" spans="2:10">
      <c r="B33" s="20">
        <f t="shared" si="4"/>
        <v>44522</v>
      </c>
      <c r="C33" s="21" t="str">
        <f t="shared" si="0"/>
        <v>月</v>
      </c>
      <c r="D33" s="24"/>
      <c r="E33" s="25"/>
      <c r="F33" s="25"/>
      <c r="G33" s="25">
        <f t="shared" si="1"/>
        <v>0</v>
      </c>
      <c r="H33" s="25">
        <f t="shared" si="2"/>
        <v>0</v>
      </c>
      <c r="I33" s="25">
        <f t="shared" si="3"/>
        <v>0</v>
      </c>
      <c r="J33" s="26"/>
    </row>
    <row r="34" spans="2:10">
      <c r="B34" s="20">
        <f t="shared" si="4"/>
        <v>44523</v>
      </c>
      <c r="C34" s="21" t="str">
        <f t="shared" si="0"/>
        <v>火</v>
      </c>
      <c r="D34" s="22"/>
      <c r="E34" s="23"/>
      <c r="F34" s="23"/>
      <c r="G34" s="23">
        <f t="shared" si="1"/>
        <v>0</v>
      </c>
      <c r="H34" s="23">
        <f t="shared" si="2"/>
        <v>0</v>
      </c>
      <c r="I34" s="23">
        <f t="shared" si="3"/>
        <v>0</v>
      </c>
      <c r="J34" s="26"/>
    </row>
    <row r="35" spans="2:10">
      <c r="B35" s="20">
        <f t="shared" si="4"/>
        <v>44524</v>
      </c>
      <c r="C35" s="21" t="str">
        <f t="shared" si="0"/>
        <v>水</v>
      </c>
      <c r="D35" s="24"/>
      <c r="E35" s="25"/>
      <c r="F35" s="25"/>
      <c r="G35" s="25">
        <f t="shared" si="1"/>
        <v>0</v>
      </c>
      <c r="H35" s="25">
        <f t="shared" si="2"/>
        <v>0</v>
      </c>
      <c r="I35" s="25">
        <f t="shared" si="3"/>
        <v>0</v>
      </c>
      <c r="J35" s="26"/>
    </row>
    <row r="36" spans="2:10">
      <c r="B36" s="20">
        <f t="shared" si="4"/>
        <v>44525</v>
      </c>
      <c r="C36" s="21" t="str">
        <f t="shared" si="0"/>
        <v>木</v>
      </c>
      <c r="D36" s="22"/>
      <c r="E36" s="23"/>
      <c r="F36" s="23"/>
      <c r="G36" s="23">
        <f t="shared" si="1"/>
        <v>0</v>
      </c>
      <c r="H36" s="23">
        <f t="shared" si="2"/>
        <v>0</v>
      </c>
      <c r="I36" s="23">
        <f t="shared" si="3"/>
        <v>0</v>
      </c>
      <c r="J36" s="26"/>
    </row>
    <row r="37" spans="2:10">
      <c r="B37" s="20">
        <f t="shared" si="4"/>
        <v>44526</v>
      </c>
      <c r="C37" s="21" t="str">
        <f t="shared" si="0"/>
        <v>金</v>
      </c>
      <c r="D37" s="24"/>
      <c r="E37" s="25"/>
      <c r="F37" s="25"/>
      <c r="G37" s="25">
        <f t="shared" si="1"/>
        <v>0</v>
      </c>
      <c r="H37" s="25">
        <f t="shared" si="2"/>
        <v>0</v>
      </c>
      <c r="I37" s="25">
        <f t="shared" si="3"/>
        <v>0</v>
      </c>
      <c r="J37" s="26"/>
    </row>
    <row r="38" spans="2:10">
      <c r="B38" s="20">
        <f t="shared" si="4"/>
        <v>44527</v>
      </c>
      <c r="C38" s="21" t="str">
        <f t="shared" si="0"/>
        <v>土</v>
      </c>
      <c r="D38" s="22"/>
      <c r="E38" s="23"/>
      <c r="F38" s="23"/>
      <c r="G38" s="23">
        <f t="shared" si="1"/>
        <v>0</v>
      </c>
      <c r="H38" s="23">
        <f t="shared" si="2"/>
        <v>0</v>
      </c>
      <c r="I38" s="23">
        <f t="shared" si="3"/>
        <v>0</v>
      </c>
      <c r="J38" s="26"/>
    </row>
    <row r="39" spans="2:10">
      <c r="B39" s="20">
        <f t="shared" si="4"/>
        <v>44528</v>
      </c>
      <c r="C39" s="21" t="str">
        <f t="shared" si="0"/>
        <v>日</v>
      </c>
      <c r="D39" s="24"/>
      <c r="E39" s="25"/>
      <c r="F39" s="25"/>
      <c r="G39" s="25">
        <f t="shared" si="1"/>
        <v>0</v>
      </c>
      <c r="H39" s="25">
        <f t="shared" si="2"/>
        <v>0</v>
      </c>
      <c r="I39" s="25">
        <f t="shared" si="3"/>
        <v>0</v>
      </c>
      <c r="J39" s="26"/>
    </row>
    <row r="40" spans="2:10">
      <c r="B40" s="20">
        <f>IF(MONTH(B39)=MONTH(B39+1),B39+1,"")</f>
        <v>44529</v>
      </c>
      <c r="C40" s="21" t="str">
        <f t="shared" si="0"/>
        <v>月</v>
      </c>
      <c r="D40" s="22"/>
      <c r="E40" s="23"/>
      <c r="F40" s="23"/>
      <c r="G40" s="23">
        <f t="shared" si="1"/>
        <v>0</v>
      </c>
      <c r="H40" s="23">
        <f t="shared" si="2"/>
        <v>0</v>
      </c>
      <c r="I40" s="23">
        <f t="shared" si="3"/>
        <v>0</v>
      </c>
      <c r="J40" s="26"/>
    </row>
    <row r="41" spans="2:10">
      <c r="B41" s="20">
        <f>IF(MONTH(B39)=MONTH(B39+2),B39+2,"")</f>
        <v>44530</v>
      </c>
      <c r="C41" s="21" t="str">
        <f t="shared" si="0"/>
        <v>火</v>
      </c>
      <c r="D41" s="24"/>
      <c r="E41" s="25"/>
      <c r="F41" s="25"/>
      <c r="G41" s="25">
        <f t="shared" si="1"/>
        <v>0</v>
      </c>
      <c r="H41" s="25">
        <f t="shared" si="2"/>
        <v>0</v>
      </c>
      <c r="I41" s="25">
        <f t="shared" si="3"/>
        <v>0</v>
      </c>
      <c r="J41" s="26"/>
    </row>
    <row r="42" spans="2:10">
      <c r="B42" s="20" t="str">
        <f>IF(MONTH(B39)=MONTH(B39+3),B39+3,"")</f>
        <v/>
      </c>
      <c r="C42" s="21" t="str">
        <f t="shared" si="0"/>
        <v/>
      </c>
      <c r="D42" s="22"/>
      <c r="E42" s="23"/>
      <c r="F42" s="23"/>
      <c r="G42" s="23">
        <f t="shared" si="1"/>
        <v>0</v>
      </c>
      <c r="H42" s="23">
        <f t="shared" si="2"/>
        <v>0</v>
      </c>
      <c r="I42" s="23">
        <f t="shared" si="3"/>
        <v>0</v>
      </c>
      <c r="J42" s="26"/>
    </row>
  </sheetData>
  <mergeCells count="2">
    <mergeCell ref="B6:D7"/>
    <mergeCell ref="B8:D9"/>
  </mergeCells>
  <conditionalFormatting sqref="C12:C42">
    <cfRule type="expression" dxfId="0" priority="3">
      <formula>COUNTIF(祝日設定!$A$1:$C$51,$B12)</formula>
    </cfRule>
    <cfRule type="expression" dxfId="1" priority="2">
      <formula>WEEKDAY($B12)=1</formula>
    </cfRule>
    <cfRule type="expression" dxfId="2" priority="1">
      <formula>WEEKDAY($B12)=7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workbookViewId="0">
      <selection activeCell="E16" sqref="E16"/>
    </sheetView>
  </sheetViews>
  <sheetFormatPr defaultColWidth="9.02654867256637" defaultRowHeight="12.75" outlineLevelCol="2"/>
  <cols>
    <col min="1" max="1" width="11.8141592920354" customWidth="1"/>
  </cols>
  <sheetData>
    <row r="1" ht="13.9" spans="1:3">
      <c r="A1" s="1" t="s">
        <v>12</v>
      </c>
      <c r="B1" s="1" t="s">
        <v>13</v>
      </c>
      <c r="C1" s="2" t="s">
        <v>20</v>
      </c>
    </row>
    <row r="2" ht="17.6" spans="1:3">
      <c r="A2" s="3">
        <v>43831</v>
      </c>
      <c r="B2" s="4" t="s">
        <v>21</v>
      </c>
      <c r="C2" s="5" t="s">
        <v>22</v>
      </c>
    </row>
    <row r="3" ht="17.6" spans="1:3">
      <c r="A3" s="3">
        <v>43843</v>
      </c>
      <c r="B3" s="4" t="s">
        <v>1</v>
      </c>
      <c r="C3" s="5" t="s">
        <v>23</v>
      </c>
    </row>
    <row r="4" ht="27" spans="1:3">
      <c r="A4" s="3">
        <v>43872</v>
      </c>
      <c r="B4" s="4" t="s">
        <v>24</v>
      </c>
      <c r="C4" s="5" t="s">
        <v>25</v>
      </c>
    </row>
    <row r="5" ht="27" spans="1:3">
      <c r="A5" s="3">
        <v>43884</v>
      </c>
      <c r="B5" s="4" t="s">
        <v>26</v>
      </c>
      <c r="C5" s="5" t="s">
        <v>27</v>
      </c>
    </row>
    <row r="6" ht="17.6" spans="1:3">
      <c r="A6" s="3">
        <v>43885</v>
      </c>
      <c r="B6" s="4" t="s">
        <v>1</v>
      </c>
      <c r="C6" s="5" t="s">
        <v>28</v>
      </c>
    </row>
    <row r="7" ht="17.6" spans="1:3">
      <c r="A7" s="3">
        <v>43910</v>
      </c>
      <c r="B7" s="4" t="s">
        <v>29</v>
      </c>
      <c r="C7" s="5" t="s">
        <v>30</v>
      </c>
    </row>
    <row r="8" ht="17.6" spans="1:3">
      <c r="A8" s="3">
        <v>43950</v>
      </c>
      <c r="B8" s="4" t="s">
        <v>21</v>
      </c>
      <c r="C8" s="5" t="s">
        <v>31</v>
      </c>
    </row>
    <row r="9" ht="27" spans="1:3">
      <c r="A9" s="3">
        <v>43954</v>
      </c>
      <c r="B9" s="4" t="s">
        <v>26</v>
      </c>
      <c r="C9" s="5" t="s">
        <v>32</v>
      </c>
    </row>
    <row r="10" ht="27" spans="1:3">
      <c r="A10" s="3">
        <v>43955</v>
      </c>
      <c r="B10" s="4" t="s">
        <v>1</v>
      </c>
      <c r="C10" s="5" t="s">
        <v>33</v>
      </c>
    </row>
    <row r="11" ht="27" spans="1:3">
      <c r="A11" s="3">
        <v>43956</v>
      </c>
      <c r="B11" s="4" t="s">
        <v>24</v>
      </c>
      <c r="C11" s="5" t="s">
        <v>34</v>
      </c>
    </row>
    <row r="12" ht="17.6" spans="1:3">
      <c r="A12" s="3">
        <v>43957</v>
      </c>
      <c r="B12" s="4" t="s">
        <v>21</v>
      </c>
      <c r="C12" s="5" t="s">
        <v>28</v>
      </c>
    </row>
    <row r="13" ht="17.6" spans="1:3">
      <c r="A13" s="3">
        <v>44035</v>
      </c>
      <c r="B13" s="4" t="s">
        <v>35</v>
      </c>
      <c r="C13" s="5" t="s">
        <v>36</v>
      </c>
    </row>
    <row r="14" ht="27" spans="1:3">
      <c r="A14" s="3">
        <v>44036</v>
      </c>
      <c r="B14" s="4" t="s">
        <v>29</v>
      </c>
      <c r="C14" s="5" t="s">
        <v>37</v>
      </c>
    </row>
    <row r="15" ht="17.6" spans="1:3">
      <c r="A15" s="3">
        <v>44053</v>
      </c>
      <c r="B15" s="4" t="s">
        <v>1</v>
      </c>
      <c r="C15" s="5" t="s">
        <v>38</v>
      </c>
    </row>
    <row r="16" ht="17.6" spans="1:3">
      <c r="A16" s="3">
        <v>44095</v>
      </c>
      <c r="B16" s="4" t="s">
        <v>1</v>
      </c>
      <c r="C16" s="5" t="s">
        <v>39</v>
      </c>
    </row>
    <row r="17" ht="17.6" spans="1:3">
      <c r="A17" s="3">
        <v>44096</v>
      </c>
      <c r="B17" s="4" t="s">
        <v>24</v>
      </c>
      <c r="C17" s="5" t="s">
        <v>40</v>
      </c>
    </row>
    <row r="18" ht="17.6" spans="1:3">
      <c r="A18" s="3">
        <v>44138</v>
      </c>
      <c r="B18" s="4" t="s">
        <v>24</v>
      </c>
      <c r="C18" s="5" t="s">
        <v>41</v>
      </c>
    </row>
    <row r="19" ht="27" spans="1:3">
      <c r="A19" s="3">
        <v>44158</v>
      </c>
      <c r="B19" s="4" t="s">
        <v>1</v>
      </c>
      <c r="C19" s="5" t="s">
        <v>42</v>
      </c>
    </row>
    <row r="20" ht="17.6" spans="1:3">
      <c r="A20" s="3">
        <v>44197</v>
      </c>
      <c r="B20" s="4" t="s">
        <v>29</v>
      </c>
      <c r="C20" s="5" t="s">
        <v>22</v>
      </c>
    </row>
    <row r="21" ht="17.6" spans="1:3">
      <c r="A21" s="3">
        <v>44207</v>
      </c>
      <c r="B21" s="4" t="s">
        <v>1</v>
      </c>
      <c r="C21" s="5" t="s">
        <v>23</v>
      </c>
    </row>
    <row r="22" ht="27" spans="1:3">
      <c r="A22" s="3">
        <v>44238</v>
      </c>
      <c r="B22" s="4" t="s">
        <v>35</v>
      </c>
      <c r="C22" s="5" t="s">
        <v>25</v>
      </c>
    </row>
    <row r="23" ht="27" spans="1:3">
      <c r="A23" s="3">
        <v>44250</v>
      </c>
      <c r="B23" s="4" t="s">
        <v>24</v>
      </c>
      <c r="C23" s="5" t="s">
        <v>27</v>
      </c>
    </row>
    <row r="24" ht="17.6" spans="1:3">
      <c r="A24" s="3">
        <v>44275</v>
      </c>
      <c r="B24" s="4" t="s">
        <v>43</v>
      </c>
      <c r="C24" s="5" t="s">
        <v>30</v>
      </c>
    </row>
    <row r="25" ht="17.6" spans="1:3">
      <c r="A25" s="3">
        <v>44315</v>
      </c>
      <c r="B25" s="4" t="s">
        <v>35</v>
      </c>
      <c r="C25" s="5" t="s">
        <v>31</v>
      </c>
    </row>
    <row r="26" ht="27" spans="1:3">
      <c r="A26" s="3">
        <v>44319</v>
      </c>
      <c r="B26" s="4" t="s">
        <v>1</v>
      </c>
      <c r="C26" s="5" t="s">
        <v>32</v>
      </c>
    </row>
    <row r="27" ht="27" spans="1:3">
      <c r="A27" s="3">
        <v>44320</v>
      </c>
      <c r="B27" s="4" t="s">
        <v>24</v>
      </c>
      <c r="C27" s="5" t="s">
        <v>33</v>
      </c>
    </row>
    <row r="28" ht="27" spans="1:3">
      <c r="A28" s="3">
        <v>44321</v>
      </c>
      <c r="B28" s="4" t="s">
        <v>21</v>
      </c>
      <c r="C28" s="5" t="s">
        <v>34</v>
      </c>
    </row>
    <row r="29" ht="17.6" spans="1:3">
      <c r="A29" s="3">
        <v>44396</v>
      </c>
      <c r="B29" s="4" t="s">
        <v>1</v>
      </c>
      <c r="C29" s="5" t="s">
        <v>36</v>
      </c>
    </row>
    <row r="30" ht="17.6" spans="1:3">
      <c r="A30" s="3">
        <v>44419</v>
      </c>
      <c r="B30" s="4" t="s">
        <v>21</v>
      </c>
      <c r="C30" s="5" t="s">
        <v>38</v>
      </c>
    </row>
    <row r="31" ht="17.6" spans="1:3">
      <c r="A31" s="3">
        <v>44459</v>
      </c>
      <c r="B31" s="4" t="s">
        <v>1</v>
      </c>
      <c r="C31" s="5" t="s">
        <v>39</v>
      </c>
    </row>
    <row r="32" ht="17.6" spans="1:3">
      <c r="A32" s="3">
        <v>44462</v>
      </c>
      <c r="B32" s="4" t="s">
        <v>35</v>
      </c>
      <c r="C32" s="5" t="s">
        <v>40</v>
      </c>
    </row>
    <row r="33" ht="27" spans="1:3">
      <c r="A33" s="3">
        <v>44480</v>
      </c>
      <c r="B33" s="4" t="s">
        <v>1</v>
      </c>
      <c r="C33" s="5" t="s">
        <v>37</v>
      </c>
    </row>
    <row r="34" ht="17.6" spans="1:3">
      <c r="A34" s="3">
        <v>44503</v>
      </c>
      <c r="B34" s="4" t="s">
        <v>21</v>
      </c>
      <c r="C34" s="5" t="s">
        <v>41</v>
      </c>
    </row>
    <row r="35" ht="27" spans="1:3">
      <c r="A35" s="3">
        <v>44523</v>
      </c>
      <c r="B35" s="4" t="s">
        <v>24</v>
      </c>
      <c r="C35" s="5" t="s">
        <v>42</v>
      </c>
    </row>
    <row r="36" ht="17.6" spans="1:3">
      <c r="A36" s="3">
        <v>44562</v>
      </c>
      <c r="B36" s="4" t="s">
        <v>43</v>
      </c>
      <c r="C36" s="5" t="s">
        <v>22</v>
      </c>
    </row>
    <row r="37" ht="17.6" spans="1:3">
      <c r="A37" s="3">
        <v>44571</v>
      </c>
      <c r="B37" s="4" t="s">
        <v>1</v>
      </c>
      <c r="C37" s="5" t="s">
        <v>23</v>
      </c>
    </row>
    <row r="38" ht="27" spans="1:3">
      <c r="A38" s="3">
        <v>44603</v>
      </c>
      <c r="B38" s="4" t="s">
        <v>29</v>
      </c>
      <c r="C38" s="5" t="s">
        <v>25</v>
      </c>
    </row>
    <row r="39" ht="27" spans="1:3">
      <c r="A39" s="3">
        <v>44615</v>
      </c>
      <c r="B39" s="4" t="s">
        <v>21</v>
      </c>
      <c r="C39" s="5" t="s">
        <v>27</v>
      </c>
    </row>
    <row r="40" ht="17.6" spans="1:3">
      <c r="A40" s="3">
        <v>44641</v>
      </c>
      <c r="B40" s="4" t="s">
        <v>1</v>
      </c>
      <c r="C40" s="5" t="s">
        <v>30</v>
      </c>
    </row>
    <row r="41" ht="17.6" spans="1:3">
      <c r="A41" s="3">
        <v>44680</v>
      </c>
      <c r="B41" s="4" t="s">
        <v>29</v>
      </c>
      <c r="C41" s="5" t="s">
        <v>31</v>
      </c>
    </row>
    <row r="42" ht="27" spans="1:3">
      <c r="A42" s="3">
        <v>44684</v>
      </c>
      <c r="B42" s="4" t="s">
        <v>24</v>
      </c>
      <c r="C42" s="5" t="s">
        <v>32</v>
      </c>
    </row>
    <row r="43" ht="27" spans="1:3">
      <c r="A43" s="3">
        <v>44685</v>
      </c>
      <c r="B43" s="4" t="s">
        <v>21</v>
      </c>
      <c r="C43" s="5" t="s">
        <v>33</v>
      </c>
    </row>
    <row r="44" ht="27" spans="1:3">
      <c r="A44" s="3">
        <v>44686</v>
      </c>
      <c r="B44" s="4" t="s">
        <v>35</v>
      </c>
      <c r="C44" s="5" t="s">
        <v>34</v>
      </c>
    </row>
    <row r="45" ht="17.6" spans="1:3">
      <c r="A45" s="3">
        <v>44760</v>
      </c>
      <c r="B45" s="4" t="s">
        <v>1</v>
      </c>
      <c r="C45" s="5" t="s">
        <v>36</v>
      </c>
    </row>
    <row r="46" ht="17.6" spans="1:3">
      <c r="A46" s="3">
        <v>44784</v>
      </c>
      <c r="B46" s="4" t="s">
        <v>35</v>
      </c>
      <c r="C46" s="5" t="s">
        <v>38</v>
      </c>
    </row>
    <row r="47" ht="17.6" spans="1:3">
      <c r="A47" s="3">
        <v>44823</v>
      </c>
      <c r="B47" s="4" t="s">
        <v>1</v>
      </c>
      <c r="C47" s="5" t="s">
        <v>39</v>
      </c>
    </row>
    <row r="48" ht="17.6" spans="1:3">
      <c r="A48" s="3">
        <v>44827</v>
      </c>
      <c r="B48" s="4" t="s">
        <v>29</v>
      </c>
      <c r="C48" s="5" t="s">
        <v>40</v>
      </c>
    </row>
    <row r="49" ht="27" spans="1:3">
      <c r="A49" s="3">
        <v>44844</v>
      </c>
      <c r="B49" s="4" t="s">
        <v>1</v>
      </c>
      <c r="C49" s="5" t="s">
        <v>37</v>
      </c>
    </row>
    <row r="50" ht="17.6" spans="1:3">
      <c r="A50" s="3">
        <v>44868</v>
      </c>
      <c r="B50" s="4" t="s">
        <v>35</v>
      </c>
      <c r="C50" s="5" t="s">
        <v>41</v>
      </c>
    </row>
    <row r="51" ht="27" spans="1:3">
      <c r="A51" s="3">
        <v>44888</v>
      </c>
      <c r="B51" s="4" t="s">
        <v>21</v>
      </c>
      <c r="C51" s="5" t="s">
        <v>42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記入例</vt:lpstr>
      <vt:lpstr>出勤簿①</vt:lpstr>
      <vt:lpstr>出勤簿②</vt:lpstr>
      <vt:lpstr>出勤簿③ </vt:lpstr>
      <vt:lpstr>出勤簿④</vt:lpstr>
      <vt:lpstr>祝日設定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2021-11-12T06:03:29Z</dcterms:created>
  <dcterms:modified xsi:type="dcterms:W3CDTF">2021-11-12T10:38:25Z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